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Compta Guinée 2024\Rapport web 2024\"/>
    </mc:Choice>
  </mc:AlternateContent>
  <xr:revisionPtr revIDLastSave="0" documentId="13_ncr:1_{160B5FD1-B949-49B7-8A51-839850B1BD7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TCD Global" sheetId="11" r:id="rId1"/>
    <sheet name="Data 30,06" sheetId="8" r:id="rId2"/>
    <sheet name="Data Global 30.06" sheetId="3" r:id="rId3"/>
  </sheets>
  <calcPr calcId="18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1" i="3" l="1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E267" i="3"/>
  <c r="F266" i="3"/>
  <c r="F265" i="3"/>
  <c r="F264" i="3"/>
  <c r="F263" i="3"/>
  <c r="F262" i="3"/>
  <c r="F261" i="3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E8" i="8"/>
  <c r="F7" i="8"/>
  <c r="F6" i="8"/>
  <c r="F5" i="8"/>
  <c r="F4" i="8"/>
  <c r="F3" i="8"/>
  <c r="F2" i="8"/>
  <c r="F260" i="3"/>
  <c r="E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 l="1"/>
  <c r="F212" i="3"/>
  <c r="F211" i="3"/>
  <c r="F210" i="3"/>
  <c r="F209" i="3"/>
  <c r="F208" i="3"/>
  <c r="F207" i="3"/>
  <c r="F206" i="3"/>
  <c r="F205" i="3"/>
  <c r="E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 l="1"/>
  <c r="F147" i="3"/>
  <c r="E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E108" i="3"/>
  <c r="E107" i="3"/>
  <c r="E106" i="3"/>
  <c r="E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 l="1"/>
  <c r="E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E30" i="3"/>
  <c r="E29" i="3"/>
  <c r="E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<sst xmlns="http://schemas.openxmlformats.org/spreadsheetml/2006/main" count="1057" uniqueCount="209">
  <si>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</si>
  <si>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</si>
  <si>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</si>
  <si>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</si>
  <si>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dépensé</t>
  </si>
  <si>
    <t>Dépenses en $</t>
  </si>
  <si>
    <t>Taux de change en $</t>
  </si>
  <si>
    <t xml:space="preserve">Achat deux puces orange avec connexion </t>
  </si>
  <si>
    <t>Telephone</t>
  </si>
  <si>
    <t>Legal</t>
  </si>
  <si>
    <t>Travel Subsistence</t>
  </si>
  <si>
    <t>Achat desinfectant gans sac poubelle etc</t>
  </si>
  <si>
    <t>Office Materials</t>
  </si>
  <si>
    <t>Office</t>
  </si>
  <si>
    <t>Achat eau</t>
  </si>
  <si>
    <t>Personnel</t>
  </si>
  <si>
    <t>Achat electricite</t>
  </si>
  <si>
    <t>Rent &amp; Utilities</t>
  </si>
  <si>
    <t>Frais electricite</t>
  </si>
  <si>
    <t>Impression document</t>
  </si>
  <si>
    <t>Services</t>
  </si>
  <si>
    <t>Avance anti vol grille en fer</t>
  </si>
  <si>
    <t>Impression contrat prestation</t>
  </si>
  <si>
    <t>Panier repas 3 jours (du 13 au 15 )</t>
  </si>
  <si>
    <t>Panier repas 3 jours (du 13 au 15)</t>
  </si>
  <si>
    <t>Achat crédit téléphonique</t>
  </si>
  <si>
    <t xml:space="preserve">Paiement reliquat menusier mettalique </t>
  </si>
  <si>
    <t>Paiement femme de ménage</t>
  </si>
  <si>
    <t>Impression contrat prestation femme de ménage</t>
  </si>
  <si>
    <t xml:space="preserve">Achat electricite </t>
  </si>
  <si>
    <t>Transfer Fees</t>
  </si>
  <si>
    <t>Transport</t>
  </si>
  <si>
    <t>Frais d'abonnement de la carte bleue compte 2 GNF</t>
  </si>
  <si>
    <t>Bank fees</t>
  </si>
  <si>
    <t>Agios du mois de janvier 2024 compte 2 GNF</t>
  </si>
  <si>
    <t xml:space="preserve">Agios au 31/01/2024 Compte 3 porte monnaie </t>
  </si>
  <si>
    <t>Régularisation des Agios du mois de janvier 2024 compte 1 USD</t>
  </si>
  <si>
    <t>Étiquettes de lignes</t>
  </si>
  <si>
    <t>Total général</t>
  </si>
  <si>
    <t>Étiquettes de colonnes</t>
  </si>
  <si>
    <t>Somme de Montant dépensé</t>
  </si>
  <si>
    <t>Panier repas 4 jours</t>
  </si>
  <si>
    <t xml:space="preserve">Paiement loyer </t>
  </si>
  <si>
    <t xml:space="preserve">Lavage nappes, draps, pose pieds </t>
  </si>
  <si>
    <t xml:space="preserve">Panier repas 17 et 18 Janvier </t>
  </si>
  <si>
    <t>Transport mensuel janvier 2024</t>
  </si>
  <si>
    <t>frais rpt00007 rpt24000820</t>
  </si>
  <si>
    <t>Bank Fees</t>
  </si>
  <si>
    <t>bank fees, taken by transfer bank</t>
  </si>
  <si>
    <t xml:space="preserve">Achat de crédit </t>
  </si>
  <si>
    <t>Management</t>
  </si>
  <si>
    <t>Achat forfait internet</t>
  </si>
  <si>
    <t>Internet</t>
  </si>
  <si>
    <t>Publications</t>
  </si>
  <si>
    <t>Prestation femme de menage, nettoyage du bureau</t>
  </si>
  <si>
    <t xml:space="preserve">Impression contrat de prestation femme de ménage </t>
  </si>
  <si>
    <t xml:space="preserve">paiement évacuation poubelle </t>
  </si>
  <si>
    <t xml:space="preserve">Livraison des cv imprimés </t>
  </si>
  <si>
    <t xml:space="preserve">Achat de 3 bouteilles d'eau </t>
  </si>
  <si>
    <t>Achat d'une bouteille d'eau pour la fontaine</t>
  </si>
  <si>
    <t>Investigation</t>
  </si>
  <si>
    <t>Paiement TPE (balaie,produit détergents,serpière,eau de javel,mouchoir,sac poubelle etc…</t>
  </si>
  <si>
    <t xml:space="preserve">Location voiture avec chauffeur </t>
  </si>
  <si>
    <t>Evacuation poubelle</t>
  </si>
  <si>
    <t xml:space="preserve">Achat d'une bouteille de gaz </t>
  </si>
  <si>
    <t>Achat de 4 casques moto</t>
  </si>
  <si>
    <t>Equipement</t>
  </si>
  <si>
    <t xml:space="preserve">Achat produit contre les souris et rats </t>
  </si>
  <si>
    <t>Achat et installation de 6 extincteurs</t>
  </si>
  <si>
    <t>Livraison extincteurs</t>
  </si>
  <si>
    <t>Achat des boites en plastique</t>
  </si>
  <si>
    <t>Achat de deux seaux</t>
  </si>
  <si>
    <t>Achat electricité + frais</t>
  </si>
  <si>
    <t>Achat de credit et forfait internet</t>
  </si>
  <si>
    <t>Conception et montage des grilles</t>
  </si>
  <si>
    <t>Achat de crédit et fofait internet</t>
  </si>
  <si>
    <t>Location de deux voitures avec chauffeurs</t>
  </si>
  <si>
    <t>Team Building</t>
  </si>
  <si>
    <t>Prestation électricien</t>
  </si>
  <si>
    <t>Remboursement transport femme de menage</t>
  </si>
  <si>
    <t>Paiement ticket stationnement aeroport</t>
  </si>
  <si>
    <t>Prestation femme de menage, nettoyage du bureau et transport</t>
  </si>
  <si>
    <t>Remboursement transport technicien cameras et surveillance</t>
  </si>
  <si>
    <t>Agios du 31/01/2024 au 29/02/2024</t>
  </si>
  <si>
    <t>agios du 31/01/2024 au 29/2/2024 compte SGG 1 USD</t>
  </si>
  <si>
    <t>Agios du mois de fevrier  2024</t>
  </si>
  <si>
    <t xml:space="preserve">Publication avis de recrutement </t>
  </si>
  <si>
    <t xml:space="preserve">Achat de forfait internet </t>
  </si>
  <si>
    <t xml:space="preserve">Achat forfait internet </t>
  </si>
  <si>
    <t xml:space="preserve">Panier repas </t>
  </si>
  <si>
    <t>Achat de crédit de la semaine</t>
  </si>
  <si>
    <t xml:space="preserve">Recrutement </t>
  </si>
  <si>
    <t xml:space="preserve">Achat 10 bouteilles </t>
  </si>
  <si>
    <t xml:space="preserve">Achat forfait internet et appel </t>
  </si>
  <si>
    <t xml:space="preserve">Panier repas  </t>
  </si>
  <si>
    <t xml:space="preserve">Team building </t>
  </si>
  <si>
    <t xml:space="preserve">Achat de crédit et fofait </t>
  </si>
  <si>
    <t xml:space="preserve">Transport mensuel </t>
  </si>
  <si>
    <t xml:space="preserve">Abonnement </t>
  </si>
  <si>
    <t xml:space="preserve">Telephone </t>
  </si>
  <si>
    <t>Achat de recharge compteur EDG</t>
  </si>
  <si>
    <t>lavage des draps, ourses et serviettes au  pressing</t>
  </si>
  <si>
    <t>Prestation femme de menage</t>
  </si>
  <si>
    <t>Office Materals</t>
  </si>
  <si>
    <t>frais rpt00007 rpt24001404</t>
  </si>
  <si>
    <t>frais rpt00007 rpt24001406</t>
  </si>
  <si>
    <t>Frais SOGECASHNET classique</t>
  </si>
  <si>
    <t>Prestation technicien pour la révision des trois climatisuers</t>
  </si>
  <si>
    <t xml:space="preserve">Achat d'une chaise roulante pour bureau </t>
  </si>
  <si>
    <t>Prestation plombier reparation fuite d'eau dans les toilettes</t>
  </si>
  <si>
    <t>Location echelle pour dépannage des cameras</t>
  </si>
  <si>
    <t xml:space="preserve">Achat d'onduleur </t>
  </si>
  <si>
    <t>Achat de disque dur</t>
  </si>
  <si>
    <t>Frais de Livraison Disque dur et onduleur</t>
  </si>
  <si>
    <t>Achat de papiers RAM</t>
  </si>
  <si>
    <t>Frais de recharge d'electricité</t>
  </si>
  <si>
    <t>Réparation des caméras et main d'œuvre</t>
  </si>
  <si>
    <t>Achat de Sene Doc</t>
  </si>
  <si>
    <t>Achat d'adapteur</t>
  </si>
  <si>
    <t>Achat de deux paquets de papier bristol</t>
  </si>
  <si>
    <t xml:space="preserve">Prestation Femme de menage </t>
  </si>
  <si>
    <t>Paiement de l'abonnement de l'internet</t>
  </si>
  <si>
    <t>Prestation Femme de Ménage</t>
  </si>
  <si>
    <t>agios du 29/2/2024 au 31/3/2024</t>
  </si>
  <si>
    <t>Agios du mois de mars 2024</t>
  </si>
  <si>
    <t>Agios du mois du 29/02/2024 au 31/03/2024</t>
  </si>
  <si>
    <t xml:space="preserve">Abonnement à l'internet </t>
  </si>
  <si>
    <t xml:space="preserve">Achat de carte administrative </t>
  </si>
  <si>
    <t>Achat de 2 cartes administrative</t>
  </si>
  <si>
    <t xml:space="preserve">Achat de credit </t>
  </si>
  <si>
    <t>Travel Expenses</t>
  </si>
  <si>
    <t>Team building</t>
  </si>
  <si>
    <t>Equipment</t>
  </si>
  <si>
    <t>Achat de 04 Lacrymos</t>
  </si>
  <si>
    <t>Achat de Casquettes Japon</t>
  </si>
  <si>
    <t>Achat de 02 télécommande bluetooth sans fil</t>
  </si>
  <si>
    <t xml:space="preserve">Achat de carte animaux aux afrique </t>
  </si>
  <si>
    <t>Achat de drapeau Hong Kong, t-shirt ect….</t>
  </si>
  <si>
    <t xml:space="preserve">Achat de 03 chargeurs voiture 04 ports </t>
  </si>
  <si>
    <t>Achat de XNJT batterie recharge 5AH pour Batterie Makita 18 v</t>
  </si>
  <si>
    <t>Achat d'écouteur pour Samsung Glaxy S21</t>
  </si>
  <si>
    <t>Achat de Casquettes United Arabies</t>
  </si>
  <si>
    <t xml:space="preserve">Frais achat electricité </t>
  </si>
  <si>
    <t>Frais sur le transfert d'achat electricité</t>
  </si>
  <si>
    <t>Achat de 3 ventilos marque crown</t>
  </si>
  <si>
    <t>Achat d'ordinateur DELL</t>
  </si>
  <si>
    <t xml:space="preserve">Achat de sacs de transport de bagages </t>
  </si>
  <si>
    <t>Paiement de Norton</t>
  </si>
  <si>
    <t>Website</t>
  </si>
  <si>
    <t>Achat des tableaux muraux</t>
  </si>
  <si>
    <t>Frais banciare de paiement Norton</t>
  </si>
  <si>
    <t>Achat de papier toilette</t>
  </si>
  <si>
    <t>Achat Eau de Javel</t>
  </si>
  <si>
    <t>Paiement des frais  d'internet</t>
  </si>
  <si>
    <t>Prestation de services femme de ménage</t>
  </si>
  <si>
    <t>agios du 30/04/2024 au 31/3/2024</t>
  </si>
  <si>
    <t>Régularisation des agios du mois de mars 2024</t>
  </si>
  <si>
    <t>Agios du mois d'avril 2024</t>
  </si>
  <si>
    <t>Achat de credit</t>
  </si>
  <si>
    <t xml:space="preserve">Frais passeport </t>
  </si>
  <si>
    <t xml:space="preserve">Reparation Téléphone </t>
  </si>
  <si>
    <t xml:space="preserve">Team Building </t>
  </si>
  <si>
    <t xml:space="preserve">Achat dattes et jus de fruits pour team building </t>
  </si>
  <si>
    <t>Achat d'équipment</t>
  </si>
  <si>
    <t xml:space="preserve">AchAt de 05 sandisk 64 </t>
  </si>
  <si>
    <t xml:space="preserve">Achat de 04 paires écouteurs </t>
  </si>
  <si>
    <t>Paiement deuxieme trimestre du loyer</t>
  </si>
  <si>
    <t xml:space="preserve">Achat credit et forfait internet </t>
  </si>
  <si>
    <t xml:space="preserve">Frais d'abonnement </t>
  </si>
  <si>
    <t>Achat Accroche Tableau(8)</t>
  </si>
  <si>
    <t>Team building 1er Mai(achat de demi poulet grillé,dorade entier etc)</t>
  </si>
  <si>
    <t>Enregistrement de trois exemplaires du règlement interieur</t>
  </si>
  <si>
    <t>Location de voiture pour le tranport des tableaux murreaux</t>
  </si>
  <si>
    <t>Achat de recharge d'electricité</t>
  </si>
  <si>
    <t>Frais sur achat de recharge d'electricité</t>
  </si>
  <si>
    <t>Transfert Fees</t>
  </si>
  <si>
    <t>Achat des produits nettoyants du bureau(gel lavant savon,mouchoirs blanc,savon liquide vaiselle,nettoyant vitre…)</t>
  </si>
  <si>
    <t>SOGECASHNET CLASSIQUE</t>
  </si>
  <si>
    <t>Achat de puce orange</t>
  </si>
  <si>
    <t>Achat de 10 Bidons d'eau</t>
  </si>
  <si>
    <t>location de voiture Bureau-Aéroport-Bureau</t>
  </si>
  <si>
    <t>Lavage des draps au pressing</t>
  </si>
  <si>
    <t xml:space="preserve">Achat de chaise de bureau </t>
  </si>
  <si>
    <t>Frais de livraison de chaise de bureau</t>
  </si>
  <si>
    <t>Prestation femme de ménage</t>
  </si>
  <si>
    <t>Agios du 30/04/2024 au 31/05/2024</t>
  </si>
  <si>
    <t>Frais d'abonnement de la carte bleue</t>
  </si>
  <si>
    <t>agios du 30/04/2024 au 31/05/2024</t>
  </si>
  <si>
    <t xml:space="preserve">Location de voiture </t>
  </si>
  <si>
    <t>Panier repas du 14 au 20 Mai 2024</t>
  </si>
  <si>
    <t>Paiement de renouvellement visa</t>
  </si>
  <si>
    <t xml:space="preserve">Paiement internet </t>
  </si>
  <si>
    <t>Transport mensuel</t>
  </si>
  <si>
    <t>Paiement de recharge electricité</t>
  </si>
  <si>
    <t>Frais sur paiement de recharge electricité</t>
  </si>
  <si>
    <t>agios du 31/05/2024 au 30/06/2024</t>
  </si>
  <si>
    <t>Agios du 31/05/2024 au 30/06/2024</t>
  </si>
  <si>
    <t>Publication</t>
  </si>
  <si>
    <t>Achat de deux ventilateurs</t>
  </si>
  <si>
    <t>Achat d'un carton de papier RAM</t>
  </si>
  <si>
    <t>Achat de sérure,cheville pour l'affichage des tableaux,fer plat,baguette pour tableau</t>
  </si>
  <si>
    <t xml:space="preserve">Main d'œuvre menuisier </t>
  </si>
  <si>
    <t>Paiement Internet</t>
  </si>
  <si>
    <t xml:space="preserve">Frais de virement </t>
  </si>
  <si>
    <t>Paiement deuxieme trimestre du loyer(Juillet,Aout,Septembre)</t>
  </si>
  <si>
    <t xml:space="preserve">Publication d'offres </t>
  </si>
  <si>
    <t xml:space="preserve">Impression carte pro pour </t>
  </si>
  <si>
    <t xml:space="preserve">Prestation de services </t>
  </si>
  <si>
    <t>Transport mensuel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</si>
</sst>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\ _€_-;\-* #,##0\ _€_-;_-* &quot;-&quot;\ _€_-;_-@_-"/>
    <numFmt numFmtId="165" formatCode="#,##0.00_ ;[Red]\-#,##0.00\ "/>
    <numFmt numFmtId="166" formatCode="_-* #,##0.00\ _€_-;\-* #,##0.00\ _€_-;_-* &quot;-&quot;??\ _€_-;_-@_-"/>
    <numFmt numFmtId="167" formatCode="_-* #,##0\ _€_-;\-* #,##0\ _€_-;_-* &quot;- &quot;_€_-;_-@_-"/>
    <numFmt numFmtId="168" formatCode="_-* #,##0.00\ _€_-;\-* #,##0.00\ _€_-;_-* &quot;- &quot;_€_-;_-@_-"/>
    <numFmt numFmtId="169" formatCode="#,##0_ ;[Red]\-#,##0\ "/>
    <numFmt numFmtId="170" formatCode="_-* #,##0.0000\ _€_-;\-* #,##0.0000\ _€_-;_-* &quot;-&quot;\ _€_-;_-@_-"/>
    <numFmt numFmtId="172" formatCode="_-* #,##0\ _€_-;\-* #,##0\ _€_-;_-* \-??\ _€_-;_-@_-"/>
    <numFmt numFmtId="17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196">
    <xf numFmtId="0" fontId="0" fillId="0" borderId="0" xfId="0"/>
    <xf numFmtId="14" fontId="3" fillId="2" borderId="1" xfId="2" applyNumberFormat="1" applyFont="1" applyFill="1" applyBorder="1"/>
    <xf numFmtId="0" fontId="3" fillId="2" borderId="2" xfId="2" applyFont="1" applyFill="1" applyBorder="1"/>
    <xf numFmtId="0" fontId="3" fillId="2" borderId="1" xfId="2" applyFont="1" applyFill="1" applyBorder="1"/>
    <xf numFmtId="164" fontId="3" fillId="2" borderId="1" xfId="2" applyNumberFormat="1" applyFont="1" applyFill="1" applyBorder="1"/>
    <xf numFmtId="165" fontId="3" fillId="2" borderId="2" xfId="2" applyNumberFormat="1" applyFont="1" applyFill="1" applyBorder="1"/>
    <xf numFmtId="0" fontId="4" fillId="0" borderId="0" xfId="0" applyFont="1"/>
    <xf numFmtId="14" fontId="5" fillId="0" borderId="3" xfId="0" applyNumberFormat="1" applyFont="1" applyBorder="1"/>
    <xf numFmtId="0" fontId="5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164" fontId="5" fillId="0" borderId="3" xfId="0" applyNumberFormat="1" applyFont="1" applyBorder="1"/>
    <xf numFmtId="165" fontId="5" fillId="3" borderId="4" xfId="1" applyNumberFormat="1" applyFont="1" applyFill="1" applyBorder="1" applyAlignment="1" applyProtection="1">
      <alignment horizontal="center"/>
    </xf>
    <xf numFmtId="166" fontId="6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5" fillId="2" borderId="3" xfId="0" applyNumberFormat="1" applyFont="1" applyFill="1" applyBorder="1"/>
    <xf numFmtId="0" fontId="5" fillId="2" borderId="4" xfId="0" applyFont="1" applyFill="1" applyBorder="1"/>
    <xf numFmtId="164" fontId="5" fillId="2" borderId="3" xfId="0" applyNumberFormat="1" applyFont="1" applyFill="1" applyBorder="1"/>
    <xf numFmtId="14" fontId="6" fillId="2" borderId="3" xfId="0" applyNumberFormat="1" applyFont="1" applyFill="1" applyBorder="1"/>
    <xf numFmtId="164" fontId="7" fillId="4" borderId="3" xfId="1" applyNumberFormat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14" fontId="5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4" xfId="0" applyFont="1" applyFill="1" applyBorder="1"/>
    <xf numFmtId="167" fontId="5" fillId="5" borderId="3" xfId="1" applyNumberFormat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/>
    </xf>
    <xf numFmtId="166" fontId="6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/>
    <xf numFmtId="0" fontId="5" fillId="6" borderId="4" xfId="0" applyFont="1" applyFill="1" applyBorder="1"/>
    <xf numFmtId="164" fontId="5" fillId="6" borderId="3" xfId="0" applyNumberFormat="1" applyFont="1" applyFill="1" applyBorder="1"/>
    <xf numFmtId="14" fontId="4" fillId="6" borderId="5" xfId="0" applyNumberFormat="1" applyFont="1" applyFill="1" applyBorder="1"/>
    <xf numFmtId="0" fontId="5" fillId="5" borderId="6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6" xfId="0" applyFont="1" applyFill="1" applyBorder="1"/>
    <xf numFmtId="164" fontId="6" fillId="6" borderId="5" xfId="0" applyNumberFormat="1" applyFont="1" applyFill="1" applyBorder="1"/>
    <xf numFmtId="165" fontId="5" fillId="5" borderId="6" xfId="1" applyNumberFormat="1" applyFont="1" applyFill="1" applyBorder="1" applyAlignment="1" applyProtection="1">
      <alignment horizontal="center"/>
    </xf>
    <xf numFmtId="166" fontId="6" fillId="6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14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0" borderId="3" xfId="2" applyFont="1" applyBorder="1"/>
    <xf numFmtId="0" fontId="6" fillId="0" borderId="4" xfId="2" applyFont="1" applyBorder="1"/>
    <xf numFmtId="167" fontId="8" fillId="7" borderId="3" xfId="1" applyNumberFormat="1" applyFont="1" applyFill="1" applyBorder="1" applyAlignment="1" applyProtection="1">
      <alignment horizontal="right"/>
    </xf>
    <xf numFmtId="168" fontId="6" fillId="0" borderId="4" xfId="2" applyNumberFormat="1" applyFont="1" applyBorder="1" applyAlignment="1">
      <alignment horizontal="right"/>
    </xf>
    <xf numFmtId="167" fontId="6" fillId="0" borderId="4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14" fontId="8" fillId="0" borderId="3" xfId="0" applyNumberFormat="1" applyFont="1" applyBorder="1"/>
    <xf numFmtId="0" fontId="8" fillId="0" borderId="4" xfId="0" applyFont="1" applyBorder="1"/>
    <xf numFmtId="0" fontId="6" fillId="0" borderId="3" xfId="0" applyFont="1" applyBorder="1"/>
    <xf numFmtId="0" fontId="6" fillId="0" borderId="4" xfId="0" applyFont="1" applyBorder="1"/>
    <xf numFmtId="164" fontId="8" fillId="0" borderId="3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 vertical="center"/>
    </xf>
    <xf numFmtId="14" fontId="6" fillId="0" borderId="3" xfId="0" applyNumberFormat="1" applyFont="1" applyBorder="1"/>
    <xf numFmtId="164" fontId="6" fillId="0" borderId="3" xfId="0" applyNumberFormat="1" applyFont="1" applyBorder="1" applyAlignment="1">
      <alignment horizontal="right"/>
    </xf>
    <xf numFmtId="167" fontId="8" fillId="0" borderId="3" xfId="1" applyNumberFormat="1" applyFont="1" applyBorder="1" applyAlignment="1" applyProtection="1">
      <alignment horizontal="right"/>
    </xf>
    <xf numFmtId="164" fontId="6" fillId="0" borderId="3" xfId="1" applyNumberFormat="1" applyFont="1" applyBorder="1" applyAlignment="1" applyProtection="1">
      <alignment horizontal="right"/>
    </xf>
    <xf numFmtId="167" fontId="8" fillId="2" borderId="3" xfId="1" applyNumberFormat="1" applyFont="1" applyFill="1" applyBorder="1" applyAlignment="1" applyProtection="1">
      <alignment horizontal="right"/>
    </xf>
    <xf numFmtId="165" fontId="8" fillId="0" borderId="4" xfId="1" applyNumberFormat="1" applyFont="1" applyBorder="1" applyAlignment="1" applyProtection="1">
      <alignment horizontal="right"/>
    </xf>
    <xf numFmtId="14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6" fillId="0" borderId="5" xfId="0" applyFont="1" applyBorder="1"/>
    <xf numFmtId="0" fontId="6" fillId="0" borderId="6" xfId="0" applyFont="1" applyBorder="1"/>
    <xf numFmtId="169" fontId="8" fillId="0" borderId="5" xfId="1" applyNumberFormat="1" applyFont="1" applyBorder="1" applyAlignment="1" applyProtection="1">
      <alignment horizontal="right"/>
    </xf>
    <xf numFmtId="166" fontId="4" fillId="0" borderId="6" xfId="0" applyNumberFormat="1" applyFont="1" applyBorder="1" applyAlignment="1">
      <alignment horizontal="right"/>
    </xf>
    <xf numFmtId="0" fontId="6" fillId="0" borderId="5" xfId="2" applyFont="1" applyBorder="1"/>
    <xf numFmtId="0" fontId="8" fillId="0" borderId="8" xfId="0" applyFont="1" applyBorder="1"/>
    <xf numFmtId="0" fontId="6" fillId="0" borderId="7" xfId="2" applyFont="1" applyBorder="1"/>
    <xf numFmtId="0" fontId="6" fillId="0" borderId="8" xfId="2" applyFont="1" applyBorder="1"/>
    <xf numFmtId="164" fontId="6" fillId="0" borderId="7" xfId="1" applyNumberFormat="1" applyFont="1" applyFill="1" applyBorder="1" applyAlignment="1" applyProtection="1">
      <alignment horizontal="right"/>
    </xf>
    <xf numFmtId="167" fontId="6" fillId="0" borderId="8" xfId="2" applyNumberFormat="1" applyFont="1" applyBorder="1" applyAlignment="1">
      <alignment horizontal="right"/>
    </xf>
    <xf numFmtId="167" fontId="8" fillId="0" borderId="3" xfId="1" applyNumberFormat="1" applyFont="1" applyFill="1" applyBorder="1" applyAlignment="1" applyProtection="1">
      <alignment horizontal="right"/>
    </xf>
    <xf numFmtId="165" fontId="4" fillId="0" borderId="4" xfId="1" applyNumberFormat="1" applyFont="1" applyFill="1" applyBorder="1" applyAlignment="1" applyProtection="1">
      <alignment horizontal="right"/>
    </xf>
    <xf numFmtId="169" fontId="8" fillId="0" borderId="3" xfId="1" applyNumberFormat="1" applyFont="1" applyFill="1" applyBorder="1" applyAlignment="1" applyProtection="1">
      <alignment horizontal="right"/>
    </xf>
    <xf numFmtId="0" fontId="8" fillId="0" borderId="6" xfId="0" applyFont="1" applyBorder="1" applyAlignment="1">
      <alignment horizontal="left"/>
    </xf>
    <xf numFmtId="167" fontId="8" fillId="0" borderId="5" xfId="1" applyNumberFormat="1" applyFont="1" applyFill="1" applyBorder="1" applyAlignment="1" applyProtection="1">
      <alignment horizontal="right"/>
    </xf>
    <xf numFmtId="167" fontId="6" fillId="0" borderId="6" xfId="2" applyNumberFormat="1" applyFont="1" applyBorder="1" applyAlignment="1">
      <alignment horizontal="right"/>
    </xf>
    <xf numFmtId="164" fontId="5" fillId="3" borderId="7" xfId="1" applyNumberFormat="1" applyFont="1" applyFill="1" applyBorder="1" applyAlignment="1" applyProtection="1">
      <alignment horizontal="right"/>
    </xf>
    <xf numFmtId="14" fontId="5" fillId="3" borderId="3" xfId="0" applyNumberFormat="1" applyFont="1" applyFill="1" applyBorder="1" applyAlignment="1">
      <alignment horizontal="right"/>
    </xf>
    <xf numFmtId="164" fontId="7" fillId="2" borderId="3" xfId="0" applyNumberFormat="1" applyFont="1" applyFill="1" applyBorder="1"/>
    <xf numFmtId="167" fontId="5" fillId="0" borderId="3" xfId="0" applyNumberFormat="1" applyFont="1" applyBorder="1"/>
    <xf numFmtId="167" fontId="5" fillId="2" borderId="3" xfId="0" applyNumberFormat="1" applyFont="1" applyFill="1" applyBorder="1"/>
    <xf numFmtId="167" fontId="5" fillId="2" borderId="5" xfId="0" applyNumberFormat="1" applyFont="1" applyFill="1" applyBorder="1"/>
    <xf numFmtId="166" fontId="6" fillId="2" borderId="5" xfId="0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/>
    <xf numFmtId="164" fontId="3" fillId="2" borderId="1" xfId="2" applyNumberFormat="1" applyFont="1" applyFill="1" applyBorder="1" applyAlignment="1">
      <alignment horizontal="left"/>
    </xf>
    <xf numFmtId="164" fontId="3" fillId="2" borderId="2" xfId="2" applyNumberFormat="1" applyFont="1" applyFill="1" applyBorder="1" applyAlignment="1">
      <alignment horizontal="left"/>
    </xf>
    <xf numFmtId="0" fontId="5" fillId="2" borderId="8" xfId="0" applyFont="1" applyFill="1" applyBorder="1"/>
    <xf numFmtId="0" fontId="6" fillId="2" borderId="7" xfId="2" applyFont="1" applyFill="1" applyBorder="1"/>
    <xf numFmtId="0" fontId="6" fillId="2" borderId="8" xfId="2" applyFont="1" applyFill="1" applyBorder="1"/>
    <xf numFmtId="0" fontId="6" fillId="2" borderId="4" xfId="2" applyFont="1" applyFill="1" applyBorder="1"/>
    <xf numFmtId="0" fontId="5" fillId="3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70" fontId="6" fillId="2" borderId="0" xfId="0" applyNumberFormat="1" applyFont="1" applyFill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3" fillId="2" borderId="1" xfId="2" applyNumberFormat="1" applyFont="1" applyFill="1" applyBorder="1" applyAlignment="1">
      <alignment horizontal="right"/>
    </xf>
    <xf numFmtId="14" fontId="5" fillId="0" borderId="7" xfId="0" applyNumberFormat="1" applyFont="1" applyBorder="1" applyAlignment="1">
      <alignment horizontal="right"/>
    </xf>
    <xf numFmtId="14" fontId="8" fillId="3" borderId="3" xfId="0" applyNumberFormat="1" applyFont="1" applyFill="1" applyBorder="1" applyAlignment="1">
      <alignment horizontal="right"/>
    </xf>
    <xf numFmtId="14" fontId="6" fillId="2" borderId="3" xfId="0" applyNumberFormat="1" applyFont="1" applyFill="1" applyBorder="1" applyAlignment="1">
      <alignment horizontal="right"/>
    </xf>
    <xf numFmtId="14" fontId="5" fillId="2" borderId="3" xfId="0" applyNumberFormat="1" applyFont="1" applyFill="1" applyBorder="1" applyAlignment="1">
      <alignment horizontal="right"/>
    </xf>
    <xf numFmtId="14" fontId="5" fillId="0" borderId="3" xfId="0" applyNumberFormat="1" applyFont="1" applyBorder="1" applyAlignment="1">
      <alignment horizontal="right" vertical="top"/>
    </xf>
    <xf numFmtId="14" fontId="5" fillId="0" borderId="5" xfId="0" applyNumberFormat="1" applyFont="1" applyBorder="1" applyAlignment="1">
      <alignment horizontal="right" vertical="top"/>
    </xf>
    <xf numFmtId="14" fontId="4" fillId="2" borderId="0" xfId="0" applyNumberFormat="1" applyFont="1" applyFill="1" applyAlignment="1">
      <alignment horizontal="right"/>
    </xf>
    <xf numFmtId="14" fontId="5" fillId="3" borderId="7" xfId="0" applyNumberFormat="1" applyFont="1" applyFill="1" applyBorder="1" applyAlignment="1">
      <alignment horizontal="right"/>
    </xf>
    <xf numFmtId="166" fontId="6" fillId="2" borderId="7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6" fontId="6" fillId="2" borderId="9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right"/>
    </xf>
    <xf numFmtId="14" fontId="4" fillId="2" borderId="3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right" vertical="top"/>
    </xf>
    <xf numFmtId="0" fontId="5" fillId="3" borderId="10" xfId="0" applyFont="1" applyFill="1" applyBorder="1"/>
    <xf numFmtId="43" fontId="6" fillId="2" borderId="7" xfId="1" applyFont="1" applyFill="1" applyBorder="1"/>
    <xf numFmtId="164" fontId="5" fillId="3" borderId="3" xfId="1" applyNumberFormat="1" applyFont="1" applyFill="1" applyBorder="1" applyAlignment="1" applyProtection="1">
      <alignment horizontal="right"/>
    </xf>
    <xf numFmtId="167" fontId="5" fillId="3" borderId="3" xfId="1" applyNumberFormat="1" applyFont="1" applyFill="1" applyBorder="1" applyAlignment="1" applyProtection="1">
      <alignment horizontal="center"/>
    </xf>
    <xf numFmtId="167" fontId="5" fillId="3" borderId="9" xfId="1" applyNumberFormat="1" applyFont="1" applyFill="1" applyBorder="1" applyAlignment="1" applyProtection="1">
      <alignment horizontal="center"/>
    </xf>
    <xf numFmtId="169" fontId="5" fillId="3" borderId="3" xfId="1" applyNumberFormat="1" applyFont="1" applyFill="1" applyBorder="1" applyAlignment="1" applyProtection="1">
      <alignment horizontal="right"/>
    </xf>
    <xf numFmtId="43" fontId="6" fillId="2" borderId="11" xfId="1" applyFont="1" applyFill="1" applyBorder="1"/>
    <xf numFmtId="43" fontId="4" fillId="2" borderId="0" xfId="1" applyFont="1" applyFill="1" applyAlignment="1">
      <alignment horizontal="left"/>
    </xf>
    <xf numFmtId="164" fontId="3" fillId="2" borderId="13" xfId="2" applyNumberFormat="1" applyFont="1" applyFill="1" applyBorder="1" applyAlignment="1">
      <alignment horizontal="left"/>
    </xf>
    <xf numFmtId="14" fontId="5" fillId="0" borderId="14" xfId="0" applyNumberFormat="1" applyFont="1" applyBorder="1" applyAlignment="1">
      <alignment horizontal="right"/>
    </xf>
    <xf numFmtId="0" fontId="5" fillId="0" borderId="15" xfId="0" applyFont="1" applyBorder="1"/>
    <xf numFmtId="0" fontId="6" fillId="2" borderId="14" xfId="2" applyFont="1" applyFill="1" applyBorder="1"/>
    <xf numFmtId="164" fontId="5" fillId="0" borderId="16" xfId="1" applyNumberFormat="1" applyFont="1" applyBorder="1" applyAlignment="1" applyProtection="1">
      <alignment horizontal="right"/>
    </xf>
    <xf numFmtId="43" fontId="6" fillId="2" borderId="17" xfId="1" applyFont="1" applyFill="1" applyBorder="1"/>
    <xf numFmtId="14" fontId="5" fillId="0" borderId="3" xfId="0" applyNumberFormat="1" applyFont="1" applyBorder="1" applyAlignment="1">
      <alignment horizontal="right"/>
    </xf>
    <xf numFmtId="0" fontId="5" fillId="0" borderId="18" xfId="0" applyFont="1" applyBorder="1"/>
    <xf numFmtId="0" fontId="6" fillId="2" borderId="3" xfId="2" applyFont="1" applyFill="1" applyBorder="1"/>
    <xf numFmtId="164" fontId="5" fillId="0" borderId="19" xfId="1" applyNumberFormat="1" applyFont="1" applyBorder="1" applyAlignment="1" applyProtection="1">
      <alignment horizontal="right"/>
    </xf>
    <xf numFmtId="43" fontId="6" fillId="2" borderId="19" xfId="1" applyFont="1" applyFill="1" applyBorder="1"/>
    <xf numFmtId="0" fontId="5" fillId="0" borderId="18" xfId="0" applyFont="1" applyBorder="1" applyAlignment="1">
      <alignment horizontal="left"/>
    </xf>
    <xf numFmtId="164" fontId="5" fillId="0" borderId="19" xfId="0" applyNumberFormat="1" applyFont="1" applyBorder="1"/>
    <xf numFmtId="167" fontId="5" fillId="0" borderId="19" xfId="1" applyNumberFormat="1" applyFont="1" applyBorder="1" applyAlignment="1" applyProtection="1">
      <alignment horizontal="center"/>
    </xf>
    <xf numFmtId="164" fontId="7" fillId="0" borderId="19" xfId="0" applyNumberFormat="1" applyFont="1" applyBorder="1"/>
    <xf numFmtId="0" fontId="5" fillId="3" borderId="18" xfId="0" applyFont="1" applyFill="1" applyBorder="1" applyAlignment="1">
      <alignment horizontal="left"/>
    </xf>
    <xf numFmtId="167" fontId="5" fillId="3" borderId="19" xfId="1" applyNumberFormat="1" applyFont="1" applyFill="1" applyBorder="1" applyAlignment="1" applyProtection="1">
      <alignment horizontal="center"/>
    </xf>
    <xf numFmtId="164" fontId="5" fillId="2" borderId="19" xfId="0" applyNumberFormat="1" applyFont="1" applyFill="1" applyBorder="1"/>
    <xf numFmtId="43" fontId="5" fillId="0" borderId="19" xfId="1" applyFont="1" applyBorder="1"/>
    <xf numFmtId="0" fontId="5" fillId="0" borderId="20" xfId="0" applyFont="1" applyBorder="1"/>
    <xf numFmtId="0" fontId="6" fillId="2" borderId="5" xfId="0" applyFont="1" applyFill="1" applyBorder="1"/>
    <xf numFmtId="169" fontId="5" fillId="0" borderId="21" xfId="1" applyNumberFormat="1" applyFont="1" applyBorder="1" applyAlignment="1" applyProtection="1">
      <alignment horizontal="center"/>
    </xf>
    <xf numFmtId="43" fontId="6" fillId="2" borderId="22" xfId="1" applyFont="1" applyFill="1" applyBorder="1"/>
    <xf numFmtId="14" fontId="8" fillId="0" borderId="7" xfId="0" applyNumberFormat="1" applyFont="1" applyBorder="1" applyAlignment="1">
      <alignment horizontal="right"/>
    </xf>
    <xf numFmtId="14" fontId="8" fillId="0" borderId="3" xfId="0" applyNumberFormat="1" applyFont="1" applyBorder="1" applyAlignment="1">
      <alignment horizontal="right" vertical="top"/>
    </xf>
    <xf numFmtId="43" fontId="3" fillId="2" borderId="17" xfId="1" applyFont="1" applyFill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164" fontId="5" fillId="0" borderId="19" xfId="1" applyNumberFormat="1" applyFont="1" applyBorder="1" applyAlignment="1" applyProtection="1">
      <alignment horizontal="center"/>
    </xf>
    <xf numFmtId="172" fontId="6" fillId="2" borderId="14" xfId="1" applyNumberFormat="1" applyFont="1" applyFill="1" applyBorder="1"/>
    <xf numFmtId="166" fontId="6" fillId="2" borderId="15" xfId="0" applyNumberFormat="1" applyFont="1" applyFill="1" applyBorder="1" applyAlignment="1">
      <alignment horizontal="center" vertical="center"/>
    </xf>
    <xf numFmtId="172" fontId="6" fillId="2" borderId="3" xfId="1" applyNumberFormat="1" applyFont="1" applyFill="1" applyBorder="1"/>
    <xf numFmtId="166" fontId="6" fillId="2" borderId="18" xfId="0" applyNumberFormat="1" applyFont="1" applyFill="1" applyBorder="1" applyAlignment="1">
      <alignment horizontal="center" vertical="center"/>
    </xf>
    <xf numFmtId="172" fontId="5" fillId="0" borderId="4" xfId="1" applyNumberFormat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12" xfId="0" applyFont="1" applyBorder="1"/>
    <xf numFmtId="169" fontId="5" fillId="0" borderId="23" xfId="1" applyNumberFormat="1" applyFont="1" applyBorder="1" applyAlignment="1" applyProtection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19" xfId="0" quotePrefix="1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164" fontId="5" fillId="0" borderId="24" xfId="0" applyNumberFormat="1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72" fontId="6" fillId="2" borderId="5" xfId="1" applyNumberFormat="1" applyFont="1" applyFill="1" applyBorder="1"/>
    <xf numFmtId="166" fontId="6" fillId="2" borderId="20" xfId="0" applyNumberFormat="1" applyFont="1" applyFill="1" applyBorder="1" applyAlignment="1">
      <alignment horizontal="center" vertical="center"/>
    </xf>
    <xf numFmtId="0" fontId="0" fillId="0" borderId="13" xfId="0" pivotButton="1" applyBorder="1"/>
    <xf numFmtId="0" fontId="0" fillId="0" borderId="3" xfId="0" applyBorder="1" applyAlignment="1">
      <alignment horizontal="left"/>
    </xf>
    <xf numFmtId="0" fontId="0" fillId="0" borderId="13" xfId="0" applyBorder="1"/>
    <xf numFmtId="0" fontId="0" fillId="0" borderId="17" xfId="0" applyBorder="1"/>
    <xf numFmtId="0" fontId="0" fillId="0" borderId="7" xfId="0" applyBorder="1" applyAlignment="1">
      <alignment horizontal="left"/>
    </xf>
    <xf numFmtId="0" fontId="0" fillId="0" borderId="26" xfId="0" applyBorder="1"/>
    <xf numFmtId="0" fontId="0" fillId="0" borderId="11" xfId="0" pivotButton="1" applyBorder="1"/>
    <xf numFmtId="0" fontId="0" fillId="0" borderId="11" xfId="0" applyBorder="1"/>
    <xf numFmtId="0" fontId="0" fillId="0" borderId="22" xfId="0" applyBorder="1"/>
    <xf numFmtId="0" fontId="0" fillId="0" borderId="27" xfId="0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174" fontId="0" fillId="0" borderId="7" xfId="0" applyNumberFormat="1" applyBorder="1"/>
    <xf numFmtId="174" fontId="0" fillId="0" borderId="25" xfId="0" applyNumberFormat="1" applyBorder="1"/>
    <xf numFmtId="174" fontId="0" fillId="0" borderId="8" xfId="0" applyNumberFormat="1" applyBorder="1"/>
    <xf numFmtId="174" fontId="0" fillId="0" borderId="3" xfId="0" applyNumberFormat="1" applyBorder="1"/>
    <xf numFmtId="174" fontId="0" fillId="0" borderId="19" xfId="0" applyNumberFormat="1" applyBorder="1"/>
    <xf numFmtId="174" fontId="0" fillId="0" borderId="4" xfId="0" applyNumberFormat="1" applyBorder="1"/>
    <xf numFmtId="174" fontId="0" fillId="0" borderId="9" xfId="0" applyNumberFormat="1" applyBorder="1"/>
    <xf numFmtId="174" fontId="0" fillId="0" borderId="24" xfId="0" applyNumberFormat="1" applyBorder="1"/>
    <xf numFmtId="174" fontId="0" fillId="0" borderId="10" xfId="0" applyNumberFormat="1" applyBorder="1"/>
    <xf numFmtId="174" fontId="0" fillId="0" borderId="1" xfId="0" applyNumberFormat="1" applyBorder="1"/>
    <xf numFmtId="174" fontId="0" fillId="0" borderId="2" xfId="0" applyNumberFormat="1" applyBorder="1"/>
  </cellXfs>
  <cellStyles count="6">
    <cellStyle name="Milliers" xfId="1" builtinId="3"/>
    <cellStyle name="Milliers 2" xfId="3" xr:uid="{D4337A78-C85C-49F2-A2CB-FAE40B677A40}"/>
    <cellStyle name="Normal" xfId="0" builtinId="0"/>
    <cellStyle name="Normal 2" xfId="5" xr:uid="{D3C79B0A-88EC-407E-B93D-E7CF38703918}"/>
    <cellStyle name="Normal 6 3" xfId="4" xr:uid="{4FBEAD08-3E89-47FE-93C3-06484E360B2B}"/>
    <cellStyle name="Normal_Total expenses by date 2" xfId="2" xr:uid="{7CC08933-6C61-43E4-B461-65774CB5BDD2}"/>
  </cellStyles>
  <dxfs count="190">
    <dxf>
      <numFmt numFmtId="173" formatCode="_-* #,##0.0_-;\-* #,##0.0_-;_-* &quot;-&quot;??_-;_-@_-"/>
    </dxf>
    <dxf>
      <numFmt numFmtId="17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numFmt numFmtId="173" formatCode="_-* #,##0.0_-;\-* #,##0.0_-;_-* &quot;-&quot;??_-;_-@_-"/>
    </dxf>
    <dxf>
      <numFmt numFmtId="35" formatCode="_-* #,##0.00_-;\-* #,##0.0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numFmt numFmtId="35" formatCode="_-* #,##0.00_-;\-* #,##0.0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88.700523263891" createdVersion="8" refreshedVersion="8" minRefreshableVersion="3" recordCount="46" xr:uid="{7D544937-25B6-4E96-900B-C78B6F8F1EAD}">
  <cacheSource type="worksheet">
    <worksheetSource ref="A1:G42" sheet="Data 30,06"/>
  </cacheSource>
  <cacheFields count="11">
    <cacheField name="Date" numFmtId="14">
      <sharedItems containsSemiMixedTypes="0" containsNonDate="0" containsDate="1" containsString="0" minDate="2024-06-03T00:00:00" maxDate="2024-07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1">
        <s v="Rent &amp; Utilities"/>
        <s v="Transfer Fees"/>
        <s v="Telephone"/>
        <s v="Bank Fees"/>
        <s v="Publication"/>
        <s v="Equipement"/>
        <s v="Office Materials"/>
        <s v="Services"/>
        <s v="Personnel"/>
        <s v="Internet"/>
        <s v="Transport"/>
      </sharedItems>
    </cacheField>
    <cacheField name="Departement (Investigations, Legal, Operations, Media, Management)" numFmtId="0">
      <sharedItems count="4">
        <s v="Office"/>
        <s v="Management"/>
        <s v="Legal"/>
        <s v="Investigation"/>
      </sharedItems>
    </cacheField>
    <cacheField name="Montant dépensé" numFmtId="0">
      <sharedItems containsSemiMixedTypes="0" containsString="0" containsNumber="1" minValue="15000" maxValue="21000000"/>
    </cacheField>
    <cacheField name="Dépenses en $" numFmtId="0">
      <sharedItems containsSemiMixedTypes="0" containsString="0" containsNumber="1" minValue="1.7636497673745957" maxValue="2469.1096743244339"/>
    </cacheField>
    <cacheField name="Taux de change en $" numFmtId="166">
      <sharedItems containsSemiMixedTypes="0" containsString="0" containsNumber="1" minValue="8505.09" maxValue="8505.09"/>
    </cacheField>
    <cacheField name="Nom" numFmtId="0">
      <sharedItems/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d v="2024-06-03T00:00:00"/>
    <s v="Paiement de recharge electricité"/>
    <x v="0"/>
    <x v="0"/>
    <n v="1000000"/>
    <n v="117.57665115830638"/>
    <n v="8505.09"/>
    <s v="Marie The"/>
    <s v="CA-24-06-01"/>
    <s v="Eagle Guinée"/>
    <s v="AWI"/>
  </r>
  <r>
    <d v="2024-06-03T00:00:00"/>
    <s v="Frais sur paiement de recharge electricité"/>
    <x v="1"/>
    <x v="0"/>
    <n v="15000"/>
    <n v="1.7636497673745957"/>
    <n v="8505.09"/>
    <s v="Marie The"/>
    <s v="CA-24-06-02"/>
    <s v="Eagle Guinée"/>
    <s v="AWI"/>
  </r>
  <r>
    <d v="2024-06-03T00:00:00"/>
    <s v="Achat de credit et forfait internet de la semaine du 03 juin au 07 Juin, Yero"/>
    <x v="2"/>
    <x v="1"/>
    <n v="50000"/>
    <n v="5.8788325579153184"/>
    <n v="8505.09"/>
    <s v="yero"/>
    <s v="CA-24-06-03"/>
    <s v="Eagle Guinée"/>
    <s v="AWI"/>
  </r>
  <r>
    <d v="2024-06-03T00:00:00"/>
    <s v="Achat de credit et forfait internet de la semaine du 03 juin au 07 Juin,Marie"/>
    <x v="2"/>
    <x v="0"/>
    <n v="50000"/>
    <n v="5.8788325579153184"/>
    <n v="8505.09"/>
    <s v="Marie The"/>
    <s v="CA-24-06-03"/>
    <s v="Eagle Guinée"/>
    <s v="AWI"/>
  </r>
  <r>
    <d v="2024-06-03T00:00:00"/>
    <s v="Achat de credit et forfait internet de la semaine du 03 juin au 07 Juin, Macky"/>
    <x v="2"/>
    <x v="2"/>
    <n v="50000"/>
    <n v="5.8788325579153184"/>
    <n v="8505.09"/>
    <s v="Macky"/>
    <s v="CA-24-06-03"/>
    <s v="Eagle Guinée"/>
    <s v="AWI"/>
  </r>
  <r>
    <d v="2024-06-03T00:00:00"/>
    <s v="Achat de credit et forfait internet de la semaine du 03 juin au 07 Juin, IG3"/>
    <x v="2"/>
    <x v="3"/>
    <n v="50000"/>
    <n v="5.8788325579153184"/>
    <n v="8505.09"/>
    <s v="IG3"/>
    <s v="CA-24-06-03"/>
    <s v="Eagle Guinée"/>
    <s v="AWI"/>
  </r>
  <r>
    <d v="2024-06-03T00:00:00"/>
    <s v="agios du 31/05/2024 au 30/06/2024"/>
    <x v="3"/>
    <x v="0"/>
    <n v="250900.155"/>
    <n v="29.5"/>
    <n v="8505.09"/>
    <s v="SSG1"/>
    <s v="BQ SSG 1-24-06-01"/>
    <s v="Eagle Guinée"/>
    <s v="AWI"/>
  </r>
  <r>
    <d v="2024-06-06T00:00:00"/>
    <s v="agios du 31/05/2024 au 30/06/2024"/>
    <x v="3"/>
    <x v="0"/>
    <n v="59000"/>
    <n v="6.9370224183400762"/>
    <n v="8505.09"/>
    <s v="SSG3"/>
    <s v="BQPM-24-06-01"/>
    <s v="Eagle Guinée"/>
    <s v="AWI"/>
  </r>
  <r>
    <d v="2024-06-06T00:00:00"/>
    <s v="Publication d'offres sur le site JAO"/>
    <x v="4"/>
    <x v="0"/>
    <n v="1000000"/>
    <n v="117.57665115830638"/>
    <n v="8505.09"/>
    <s v="yero"/>
    <s v="CA-24-06-04"/>
    <s v="Eagle Guinée"/>
    <s v="AWI"/>
  </r>
  <r>
    <d v="2024-06-07T00:00:00"/>
    <s v="Achat de deux ventilateurs"/>
    <x v="5"/>
    <x v="0"/>
    <n v="500000"/>
    <n v="58.788325579153188"/>
    <n v="8505.09"/>
    <s v="IG3"/>
    <s v="CA-24-06-05"/>
    <s v="Eagle Guinée"/>
    <s v="AWI"/>
  </r>
  <r>
    <d v="2024-06-07T00:00:00"/>
    <s v="Achat d'un carton de papier RAM"/>
    <x v="6"/>
    <x v="0"/>
    <n v="225000"/>
    <n v="26.454746510618936"/>
    <n v="8505.09"/>
    <s v="IG3"/>
    <s v="CA-24-06-06"/>
    <s v="Eagle Guinée"/>
    <s v="AWI"/>
  </r>
  <r>
    <d v="2024-06-10T00:00:00"/>
    <s v="Achat de credit et forfait internet de la semaine du 10 juin au 14 Juin, Yero"/>
    <x v="2"/>
    <x v="1"/>
    <n v="50000"/>
    <n v="5.8788325579153184"/>
    <n v="8505.09"/>
    <s v="yero"/>
    <s v="CA-24-06-07"/>
    <s v="Eagle Guinée"/>
    <s v="AWI"/>
  </r>
  <r>
    <d v="2024-06-10T00:00:00"/>
    <s v="Achat de credit et forfait internet de la semaine du 10 juin au 14 Juin,Marie"/>
    <x v="2"/>
    <x v="0"/>
    <n v="50000"/>
    <n v="5.8788325579153184"/>
    <n v="8505.09"/>
    <s v="Marie The"/>
    <s v="CA-24-06-07"/>
    <s v="Eagle Guinée"/>
    <s v="AWI"/>
  </r>
  <r>
    <d v="2024-06-10T00:00:00"/>
    <s v="Achat de credit et forfait internet de la semaine du 10 juin au 14 Juin, Macky"/>
    <x v="2"/>
    <x v="2"/>
    <n v="50000"/>
    <n v="5.8788325579153184"/>
    <n v="8505.09"/>
    <s v="Macky"/>
    <s v="CA-24-06-07"/>
    <s v="Eagle Guinée"/>
    <s v="AWI"/>
  </r>
  <r>
    <d v="2024-06-10T00:00:00"/>
    <s v="Achat de credit et forfait internet de la semaine du 10 juin au 14 Juin, IG3"/>
    <x v="2"/>
    <x v="3"/>
    <n v="50000"/>
    <n v="5.8788325579153184"/>
    <n v="8505.09"/>
    <s v="IG3"/>
    <s v="CA-24-06-07"/>
    <s v="Eagle Guinée"/>
    <s v="AWI"/>
  </r>
  <r>
    <d v="2024-06-10T00:00:00"/>
    <s v="Achat de credit et forfait internet de la semaine du 10 juin au 14 Juin, Faya Condé"/>
    <x v="2"/>
    <x v="2"/>
    <n v="50000"/>
    <n v="5.8788325579153184"/>
    <n v="8505.09"/>
    <s v="Faya Condé"/>
    <s v="CA-24-06-07"/>
    <s v="Eagle Guinée"/>
    <s v="AWI"/>
  </r>
  <r>
    <d v="2024-06-10T00:00:00"/>
    <s v="Evacuation poubelle"/>
    <x v="0"/>
    <x v="0"/>
    <n v="30000"/>
    <n v="3.5272995347491913"/>
    <n v="8505.09"/>
    <s v="yero"/>
    <s v="CA-24-06-08"/>
    <s v="Eagle Guinée"/>
    <s v="AWI"/>
  </r>
  <r>
    <d v="2024-06-13T00:00:00"/>
    <s v="SOGECASHNET CLASSIQUE"/>
    <x v="3"/>
    <x v="0"/>
    <n v="177000"/>
    <n v="20.81106725502023"/>
    <n v="8505.09"/>
    <s v="SSG2"/>
    <s v="BQ-SSG 2-24-06-01"/>
    <s v="Eagle Guinée"/>
    <s v="AWI"/>
  </r>
  <r>
    <d v="2024-06-20T00:00:00"/>
    <s v="Achat de credit et forfait de la semaine du 20 et 21 juin,Macky"/>
    <x v="2"/>
    <x v="2"/>
    <n v="50000"/>
    <n v="5.8788325579153184"/>
    <n v="8505.09"/>
    <s v="Macky"/>
    <s v="CA-24-06-09"/>
    <s v="Eagle Guinée"/>
    <s v="AWI"/>
  </r>
  <r>
    <d v="2024-06-20T00:00:00"/>
    <s v="Achat de credit et forfait de la semaine du 20 et 21 juin, Yéro"/>
    <x v="2"/>
    <x v="1"/>
    <n v="50000"/>
    <n v="5.8788325579153184"/>
    <n v="8505.09"/>
    <s v="yero"/>
    <s v="CA-24-06-09"/>
    <s v="Eagle Guinée"/>
    <s v="AWI"/>
  </r>
  <r>
    <d v="2024-06-20T00:00:00"/>
    <s v="Achat de credit et forfait de la semaine du 20 et 21 juin, Marie"/>
    <x v="2"/>
    <x v="0"/>
    <n v="50000"/>
    <n v="5.8788325579153184"/>
    <n v="8505.09"/>
    <s v="Marie The"/>
    <s v="CA-24-06-09"/>
    <s v="Eagle Guinée"/>
    <s v="AWI"/>
  </r>
  <r>
    <d v="2024-06-20T00:00:00"/>
    <s v="Achat de credit et forfait de la semaine du 20 et 21 juin, Faya"/>
    <x v="2"/>
    <x v="2"/>
    <n v="50000"/>
    <n v="5.8788325579153184"/>
    <n v="8505.09"/>
    <s v="Faya Condé"/>
    <s v="CA-24-06-09"/>
    <s v="Eagle Guinée"/>
    <s v="AWI"/>
  </r>
  <r>
    <d v="2024-06-20T00:00:00"/>
    <s v="Achat de credit et forfait de la semaine du 20 et 21 juin, IG3"/>
    <x v="2"/>
    <x v="3"/>
    <n v="50000"/>
    <n v="5.8788325579153184"/>
    <n v="8505.09"/>
    <s v="IG3"/>
    <s v="CA-24-06-09"/>
    <s v="Eagle Guinée"/>
    <s v="AWI"/>
  </r>
  <r>
    <d v="2024-06-24T00:00:00"/>
    <s v="Achat de credit et forfait de la semaine du 24 au 28 juin, Macky"/>
    <x v="2"/>
    <x v="2"/>
    <n v="50000"/>
    <n v="5.8788325579153184"/>
    <n v="8505.09"/>
    <s v="Macky"/>
    <s v="CA-24-06-10"/>
    <s v="Eagle Guinée"/>
    <s v="AWI"/>
  </r>
  <r>
    <d v="2024-06-24T00:00:00"/>
    <s v="Achat de credit et forfait de la semaine du 24 au 28 juin, Yéro"/>
    <x v="2"/>
    <x v="1"/>
    <n v="50000"/>
    <n v="5.8788325579153184"/>
    <n v="8505.09"/>
    <s v="yero"/>
    <s v="CA-24-06-10"/>
    <s v="Eagle Guinée"/>
    <s v="AWI"/>
  </r>
  <r>
    <d v="2024-06-24T00:00:00"/>
    <s v="Achat de credit et forfait de la semaine du 24 au 28 juin, Marie"/>
    <x v="2"/>
    <x v="0"/>
    <n v="50000"/>
    <n v="5.8788325579153184"/>
    <n v="8505.09"/>
    <s v="Marie The"/>
    <s v="CA-24-06-10"/>
    <s v="Eagle Guinée"/>
    <s v="AWI"/>
  </r>
  <r>
    <d v="2024-06-24T00:00:00"/>
    <s v="Achat de credit et forfait de la semaine du 24 au 28 juin, Faya"/>
    <x v="2"/>
    <x v="2"/>
    <n v="50000"/>
    <n v="5.8788325579153184"/>
    <n v="8505.09"/>
    <s v="Faya Condé"/>
    <s v="CA-24-06-10"/>
    <s v="Eagle Guinée"/>
    <s v="AWI"/>
  </r>
  <r>
    <d v="2024-06-24T00:00:00"/>
    <s v="Achat de credit et forfait de la semaine du 24 au 28 juin, IG3"/>
    <x v="2"/>
    <x v="3"/>
    <n v="50000"/>
    <n v="5.8788325579153184"/>
    <n v="8505.09"/>
    <s v="IG3"/>
    <s v="CA-24-06-10"/>
    <s v="Eagle Guinée"/>
    <s v="AWI"/>
  </r>
  <r>
    <d v="2024-06-25T00:00:00"/>
    <s v="Impression carte pro pour IG3"/>
    <x v="6"/>
    <x v="2"/>
    <n v="15000"/>
    <n v="1.7636497673745957"/>
    <n v="8505.09"/>
    <s v="Faya Condé"/>
    <s v="CA-24-06-11"/>
    <s v="Eagle Guinée"/>
    <s v="AWI"/>
  </r>
  <r>
    <d v="2024-06-25T00:00:00"/>
    <s v="Achat de sérure,cheville pour l'affichage des tableaux,fer plat,baguette pour tableau"/>
    <x v="6"/>
    <x v="0"/>
    <n v="320000"/>
    <n v="37.624528370658041"/>
    <n v="8505.09"/>
    <s v="yero"/>
    <s v="CA-24-06-12"/>
    <s v="Eagle Guinée"/>
    <s v="AWI"/>
  </r>
  <r>
    <d v="2024-06-26T00:00:00"/>
    <s v="Main d'œuvre menuisier "/>
    <x v="7"/>
    <x v="0"/>
    <n v="150000"/>
    <n v="17.636497673745957"/>
    <n v="8505.09"/>
    <s v="yero"/>
    <s v="CA-24-06-13"/>
    <s v="Eagle Guinée"/>
    <s v="AWI"/>
  </r>
  <r>
    <d v="2024-06-28T00:00:00"/>
    <s v="Indemnité de stage et prime du mois de juin 2024,yero"/>
    <x v="8"/>
    <x v="1"/>
    <n v="4686000"/>
    <n v="550.96418732782365"/>
    <n v="8505.09"/>
    <s v="yero"/>
    <s v="CA-24-06-14"/>
    <s v="Eagle Guinée"/>
    <s v="AWI"/>
  </r>
  <r>
    <d v="2024-06-28T00:00:00"/>
    <s v="Indemnité de stage et prime du mois de juin 2024,Marie thé"/>
    <x v="8"/>
    <x v="0"/>
    <n v="3834000"/>
    <n v="450.78888054094665"/>
    <n v="8505.09"/>
    <s v="Marie The"/>
    <s v="CA-24-06-15"/>
    <s v="Eagle Guinée"/>
    <s v="AWI"/>
  </r>
  <r>
    <d v="2024-06-28T00:00:00"/>
    <s v="Indemnité de stage et prime du mois de juin 2024,Macky"/>
    <x v="8"/>
    <x v="2"/>
    <n v="2414000"/>
    <n v="283.83003589615157"/>
    <n v="8505.09"/>
    <s v="Macky"/>
    <s v="CA-24-06-16"/>
    <s v="Eagle Guinée"/>
    <s v="AWI"/>
  </r>
  <r>
    <d v="2024-06-28T00:00:00"/>
    <s v="Indemnité de stage et prime du mois de juin 2024,Faya Condé"/>
    <x v="8"/>
    <x v="2"/>
    <n v="2414000"/>
    <n v="283.83003589615157"/>
    <n v="8505.09"/>
    <s v="Faya Condé"/>
    <s v="CA-24-06-17"/>
    <s v="Eagle Guinée"/>
    <s v="AWI"/>
  </r>
  <r>
    <d v="2024-06-28T00:00:00"/>
    <s v="Indemnité de stage et prime du mois de juin 2024,IG3"/>
    <x v="8"/>
    <x v="3"/>
    <n v="2130000"/>
    <n v="250.43826696719259"/>
    <n v="8505.09"/>
    <s v="IG3"/>
    <s v="CA-24-06-18"/>
    <s v="Eagle Guinée"/>
    <s v="AWI"/>
  </r>
  <r>
    <d v="2024-06-28T00:00:00"/>
    <s v="Prestation de services femme de ménage"/>
    <x v="7"/>
    <x v="0"/>
    <n v="670000"/>
    <n v="78.776356276065272"/>
    <n v="8505.09"/>
    <s v="yero"/>
    <s v="CA-24-06-19"/>
    <s v="Eagle Guinée"/>
    <s v="AWI"/>
  </r>
  <r>
    <d v="2024-06-28T00:00:00"/>
    <s v="Evacuation poubelle"/>
    <x v="0"/>
    <x v="0"/>
    <n v="30000"/>
    <n v="3.5272995347491913"/>
    <n v="8505.09"/>
    <s v="yero"/>
    <s v="CA-24-06-20"/>
    <s v="Eagle Guinée"/>
    <s v="AWI"/>
  </r>
  <r>
    <d v="2024-06-28T00:00:00"/>
    <s v="Paiement Internet"/>
    <x v="9"/>
    <x v="0"/>
    <n v="990000"/>
    <n v="116.40088464672331"/>
    <n v="8505.09"/>
    <s v="IG3"/>
    <s v="CA-24-06-21"/>
    <s v="Eagle Guinée"/>
    <s v="AWI"/>
  </r>
  <r>
    <d v="2024-06-28T00:00:00"/>
    <s v="Frais de virement "/>
    <x v="3"/>
    <x v="0"/>
    <n v="17700"/>
    <n v="2.081106725502023"/>
    <n v="8505.09"/>
    <s v="SSG2"/>
    <s v="BQ-SSG 2-24-06-03"/>
    <s v="Eagle Guinée"/>
    <s v="AWI"/>
  </r>
  <r>
    <d v="2024-06-28T00:00:00"/>
    <s v="Paiement deuxieme trimestre du loyer(Juillet,Aout,Septembre)"/>
    <x v="0"/>
    <x v="0"/>
    <n v="21000000"/>
    <n v="2469.1096743244339"/>
    <n v="8505.09"/>
    <s v="SSG2"/>
    <s v="BQ-SSG 2-24-06-04"/>
    <s v="Eagle Guinée"/>
    <s v="AWI"/>
  </r>
  <r>
    <d v="2024-06-30T00:00:00"/>
    <s v="Transport mensuel juin, yero"/>
    <x v="10"/>
    <x v="1"/>
    <n v="635000"/>
    <n v="74.661173485524543"/>
    <n v="8505.09"/>
    <s v="yero"/>
    <s v="CA-24-06-22"/>
    <s v="Eagle Guinée"/>
    <s v="AWI"/>
  </r>
  <r>
    <d v="2024-06-30T00:00:00"/>
    <s v="Transport mensuel juin, Marie"/>
    <x v="10"/>
    <x v="0"/>
    <n v="540000"/>
    <n v="63.491391625485441"/>
    <n v="8505.09"/>
    <s v="Marie The"/>
    <s v="CA-24-06-23"/>
    <s v="Eagle Guinée"/>
    <s v="AWI"/>
  </r>
  <r>
    <d v="2024-06-30T00:00:00"/>
    <s v="Transport mensuel juin, Macky"/>
    <x v="10"/>
    <x v="2"/>
    <n v="480000"/>
    <n v="56.436792555987061"/>
    <n v="8505.09"/>
    <s v="Macky"/>
    <s v="CA-24-06-24"/>
    <s v="Eagle Guinée"/>
    <s v="AWI"/>
  </r>
  <r>
    <d v="2024-06-30T00:00:00"/>
    <s v="Transport mensuel juin, Faya"/>
    <x v="10"/>
    <x v="2"/>
    <n v="365000"/>
    <n v="42.915477672781826"/>
    <n v="8505.09"/>
    <s v="Faya Condé"/>
    <s v="CA-24-06-25"/>
    <s v="Eagle Guinée"/>
    <s v="AWI"/>
  </r>
  <r>
    <d v="2024-06-30T00:00:00"/>
    <s v="Transport mensuel juin, IG3"/>
    <x v="10"/>
    <x v="3"/>
    <n v="497000"/>
    <n v="58.435595625678268"/>
    <n v="8505.09"/>
    <s v="IG3"/>
    <s v="CA-24-06-26"/>
    <s v="Eagle Guinée"/>
    <s v="AW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0F346B-50FB-4633-8FA5-E58FB78F0EA9}" name="Tableau croisé dynamique1" cacheId="1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M9" firstHeaderRow="1" firstDataRow="2" firstDataCol="1"/>
  <pivotFields count="11">
    <pivotField numFmtId="14" showAll="0"/>
    <pivotField showAll="0"/>
    <pivotField axis="axisCol" showAll="0">
      <items count="12">
        <item x="3"/>
        <item x="5"/>
        <item x="9"/>
        <item x="6"/>
        <item x="8"/>
        <item x="4"/>
        <item x="0"/>
        <item x="7"/>
        <item x="2"/>
        <item x="1"/>
        <item x="10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dataField="1" showAll="0"/>
    <pivotField showAll="0"/>
    <pivotField numFmtId="166"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" fld="4" baseField="0" baseItem="0" numFmtId="174"/>
  </dataFields>
  <formats count="47">
    <format dxfId="189">
      <pivotArea collapsedLevelsAreSubtotals="1" fieldPosition="0">
        <references count="1">
          <reference field="3" count="0"/>
        </references>
      </pivotArea>
    </format>
    <format dxfId="188">
      <pivotArea type="origin" dataOnly="0" labelOnly="1" outline="0" fieldPosition="0"/>
    </format>
    <format dxfId="187">
      <pivotArea field="3" type="button" dataOnly="0" labelOnly="1" outline="0" axis="axisRow" fieldPosition="0"/>
    </format>
    <format dxfId="186">
      <pivotArea dataOnly="0" labelOnly="1" fieldPosition="0">
        <references count="1">
          <reference field="3" count="0"/>
        </references>
      </pivotArea>
    </format>
    <format dxfId="184">
      <pivotArea dataOnly="0" labelOnly="1" grandRow="1" outline="0" fieldPosition="0"/>
    </format>
    <format dxfId="183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2">
      <pivotArea field="2" type="button" dataOnly="0" labelOnly="1" outline="0" axis="axisCol" fieldPosition="0"/>
    </format>
    <format dxfId="181">
      <pivotArea dataOnly="0" labelOnly="1" fieldPosition="0">
        <references count="1">
          <reference field="2" count="1">
            <x v="0"/>
          </reference>
        </references>
      </pivotArea>
    </format>
    <format dxfId="180">
      <pivotArea collapsedLevelsAreSubtotals="1" fieldPosition="0">
        <references count="2">
          <reference field="2" count="1" selected="0">
            <x v="1"/>
          </reference>
          <reference field="3" count="0"/>
        </references>
      </pivotArea>
    </format>
    <format dxfId="179">
      <pivotArea type="topRight" dataOnly="0" labelOnly="1" outline="0" offset="A1" fieldPosition="0"/>
    </format>
    <format dxfId="178">
      <pivotArea dataOnly="0" labelOnly="1" fieldPosition="0">
        <references count="1">
          <reference field="2" count="1">
            <x v="1"/>
          </reference>
        </references>
      </pivotArea>
    </format>
    <format dxfId="177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176">
      <pivotArea type="topRight" dataOnly="0" labelOnly="1" outline="0" offset="B1" fieldPosition="0"/>
    </format>
    <format dxfId="175">
      <pivotArea dataOnly="0" labelOnly="1" fieldPosition="0">
        <references count="1">
          <reference field="2" count="1">
            <x v="2"/>
          </reference>
        </references>
      </pivotArea>
    </format>
    <format dxfId="174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73">
      <pivotArea type="topRight" dataOnly="0" labelOnly="1" outline="0" offset="C1" fieldPosition="0"/>
    </format>
    <format dxfId="172">
      <pivotArea dataOnly="0" labelOnly="1" fieldPosition="0">
        <references count="1">
          <reference field="2" count="1">
            <x v="3"/>
          </reference>
        </references>
      </pivotArea>
    </format>
    <format dxfId="171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170">
      <pivotArea type="topRight" dataOnly="0" labelOnly="1" outline="0" offset="D1" fieldPosition="0"/>
    </format>
    <format dxfId="169">
      <pivotArea dataOnly="0" labelOnly="1" fieldPosition="0">
        <references count="1">
          <reference field="2" count="1">
            <x v="4"/>
          </reference>
        </references>
      </pivotArea>
    </format>
    <format dxfId="168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167">
      <pivotArea type="topRight" dataOnly="0" labelOnly="1" outline="0" offset="E1" fieldPosition="0"/>
    </format>
    <format dxfId="166">
      <pivotArea dataOnly="0" labelOnly="1" fieldPosition="0">
        <references count="1">
          <reference field="2" count="1">
            <x v="5"/>
          </reference>
        </references>
      </pivotArea>
    </format>
    <format dxfId="165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164">
      <pivotArea type="topRight" dataOnly="0" labelOnly="1" outline="0" offset="F1" fieldPosition="0"/>
    </format>
    <format dxfId="163">
      <pivotArea dataOnly="0" labelOnly="1" fieldPosition="0">
        <references count="1">
          <reference field="2" count="1">
            <x v="6"/>
          </reference>
        </references>
      </pivotArea>
    </format>
    <format dxfId="162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161">
      <pivotArea type="topRight" dataOnly="0" labelOnly="1" outline="0" offset="G1" fieldPosition="0"/>
    </format>
    <format dxfId="160">
      <pivotArea dataOnly="0" labelOnly="1" fieldPosition="0">
        <references count="1">
          <reference field="2" count="1">
            <x v="7"/>
          </reference>
        </references>
      </pivotArea>
    </format>
    <format dxfId="159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158">
      <pivotArea type="topRight" dataOnly="0" labelOnly="1" outline="0" offset="H1" fieldPosition="0"/>
    </format>
    <format dxfId="157">
      <pivotArea dataOnly="0" labelOnly="1" fieldPosition="0">
        <references count="1">
          <reference field="2" count="1">
            <x v="8"/>
          </reference>
        </references>
      </pivotArea>
    </format>
    <format dxfId="156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155">
      <pivotArea type="topRight" dataOnly="0" labelOnly="1" outline="0" offset="I1" fieldPosition="0"/>
    </format>
    <format dxfId="154">
      <pivotArea dataOnly="0" labelOnly="1" fieldPosition="0">
        <references count="1">
          <reference field="2" count="1">
            <x v="9"/>
          </reference>
        </references>
      </pivotArea>
    </format>
    <format dxfId="153">
      <pivotArea grandCol="1" outline="0" collapsedLevelsAreSubtotals="1" fieldPosition="0"/>
    </format>
    <format dxfId="152">
      <pivotArea type="topRight" dataOnly="0" labelOnly="1" outline="0" offset="K1" fieldPosition="0"/>
    </format>
    <format dxfId="151">
      <pivotArea dataOnly="0" labelOnly="1" grandCol="1" outline="0" fieldPosition="0"/>
    </format>
    <format dxfId="150">
      <pivotArea type="origin" dataOnly="0" labelOnly="1" outline="0" fieldPosition="0"/>
    </format>
    <format dxfId="149">
      <pivotArea field="2" type="button" dataOnly="0" labelOnly="1" outline="0" axis="axisCol" fieldPosition="0"/>
    </format>
    <format dxfId="148">
      <pivotArea type="topRight" dataOnly="0" labelOnly="1" outline="0" fieldPosition="0"/>
    </format>
    <format dxfId="147">
      <pivotArea field="3" type="button" dataOnly="0" labelOnly="1" outline="0" axis="axisRow" fieldPosition="0"/>
    </format>
    <format dxfId="146">
      <pivotArea dataOnly="0" labelOnly="1" fieldPosition="0">
        <references count="1">
          <reference field="2" count="0"/>
        </references>
      </pivotArea>
    </format>
    <format dxfId="145">
      <pivotArea dataOnly="0" labelOnly="1" grandCol="1" outline="0" fieldPosition="0"/>
    </format>
    <format dxfId="144">
      <pivotArea grandRow="1" outline="0" collapsedLevelsAreSubtotals="1" fieldPosition="0"/>
    </format>
    <format dxfId="143">
      <pivotArea dataOnly="0" labelOnly="1" grandRow="1" outline="0" fieldPosition="0"/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1992-E411-411F-BA01-AF73D17F330B}">
  <dimension ref="A2:M9"/>
  <sheetViews>
    <sheetView topLeftCell="B1" workbookViewId="0">
      <selection activeCell="L17" sqref="L17"/>
    </sheetView>
  </sheetViews>
  <sheetFormatPr baseColWidth="10" defaultRowHeight="15" x14ac:dyDescent="0.25"/>
  <cols>
    <col min="1" max="1" width="27.140625" bestFit="1" customWidth="1"/>
    <col min="2" max="2" width="24" bestFit="1" customWidth="1"/>
    <col min="3" max="3" width="12" bestFit="1" customWidth="1"/>
    <col min="4" max="4" width="11.42578125" bestFit="1" customWidth="1"/>
    <col min="5" max="5" width="15.42578125" bestFit="1" customWidth="1"/>
    <col min="6" max="6" width="13.85546875" bestFit="1" customWidth="1"/>
    <col min="7" max="7" width="12.85546875" bestFit="1" customWidth="1"/>
    <col min="8" max="8" width="14.85546875" bestFit="1" customWidth="1"/>
    <col min="9" max="10" width="11.42578125" bestFit="1" customWidth="1"/>
    <col min="11" max="11" width="13" bestFit="1" customWidth="1"/>
    <col min="12" max="12" width="12.85546875" bestFit="1" customWidth="1"/>
    <col min="13" max="13" width="13.85546875" bestFit="1" customWidth="1"/>
  </cols>
  <sheetData>
    <row r="2" spans="1:13" ht="15.75" thickBot="1" x14ac:dyDescent="0.3"/>
    <row r="3" spans="1:13" x14ac:dyDescent="0.25">
      <c r="A3" s="173" t="s">
        <v>40</v>
      </c>
      <c r="B3" s="173" t="s">
        <v>39</v>
      </c>
      <c r="C3" s="176"/>
      <c r="D3" s="175"/>
      <c r="E3" s="175"/>
      <c r="F3" s="175"/>
      <c r="G3" s="175"/>
      <c r="H3" s="175"/>
      <c r="I3" s="175"/>
      <c r="J3" s="175"/>
      <c r="K3" s="175"/>
      <c r="L3" s="178"/>
      <c r="M3" s="175"/>
    </row>
    <row r="4" spans="1:13" ht="15.75" thickBot="1" x14ac:dyDescent="0.3">
      <c r="A4" s="179" t="s">
        <v>37</v>
      </c>
      <c r="B4" s="180" t="s">
        <v>47</v>
      </c>
      <c r="C4" s="181" t="s">
        <v>66</v>
      </c>
      <c r="D4" s="180" t="s">
        <v>52</v>
      </c>
      <c r="E4" s="180" t="s">
        <v>12</v>
      </c>
      <c r="F4" s="180" t="s">
        <v>15</v>
      </c>
      <c r="G4" s="180" t="s">
        <v>197</v>
      </c>
      <c r="H4" s="180" t="s">
        <v>17</v>
      </c>
      <c r="I4" s="180" t="s">
        <v>20</v>
      </c>
      <c r="J4" s="180" t="s">
        <v>8</v>
      </c>
      <c r="K4" s="180" t="s">
        <v>30</v>
      </c>
      <c r="L4" s="182" t="s">
        <v>31</v>
      </c>
      <c r="M4" s="180" t="s">
        <v>38</v>
      </c>
    </row>
    <row r="5" spans="1:13" x14ac:dyDescent="0.25">
      <c r="A5" s="177" t="s">
        <v>60</v>
      </c>
      <c r="B5" s="185"/>
      <c r="C5" s="186"/>
      <c r="D5" s="185"/>
      <c r="E5" s="185"/>
      <c r="F5" s="185">
        <v>2130000</v>
      </c>
      <c r="G5" s="185"/>
      <c r="H5" s="185"/>
      <c r="I5" s="185"/>
      <c r="J5" s="185">
        <v>200000</v>
      </c>
      <c r="K5" s="185"/>
      <c r="L5" s="187">
        <v>497000</v>
      </c>
      <c r="M5" s="185">
        <v>2827000</v>
      </c>
    </row>
    <row r="6" spans="1:13" x14ac:dyDescent="0.25">
      <c r="A6" s="174" t="s">
        <v>9</v>
      </c>
      <c r="B6" s="188"/>
      <c r="C6" s="189"/>
      <c r="D6" s="188"/>
      <c r="E6" s="188">
        <v>15000</v>
      </c>
      <c r="F6" s="188">
        <v>4828000</v>
      </c>
      <c r="G6" s="188"/>
      <c r="H6" s="188"/>
      <c r="I6" s="188"/>
      <c r="J6" s="188">
        <v>350000</v>
      </c>
      <c r="K6" s="188"/>
      <c r="L6" s="190">
        <v>845000</v>
      </c>
      <c r="M6" s="188">
        <v>6038000</v>
      </c>
    </row>
    <row r="7" spans="1:13" x14ac:dyDescent="0.25">
      <c r="A7" s="174" t="s">
        <v>50</v>
      </c>
      <c r="B7" s="188"/>
      <c r="C7" s="189"/>
      <c r="D7" s="188"/>
      <c r="E7" s="188"/>
      <c r="F7" s="188">
        <v>4686000</v>
      </c>
      <c r="G7" s="188"/>
      <c r="H7" s="188"/>
      <c r="I7" s="188"/>
      <c r="J7" s="188">
        <v>200000</v>
      </c>
      <c r="K7" s="188"/>
      <c r="L7" s="190">
        <v>635000</v>
      </c>
      <c r="M7" s="188">
        <v>5521000</v>
      </c>
    </row>
    <row r="8" spans="1:13" ht="15.75" thickBot="1" x14ac:dyDescent="0.3">
      <c r="A8" s="183" t="s">
        <v>13</v>
      </c>
      <c r="B8" s="191">
        <v>504600.15500000003</v>
      </c>
      <c r="C8" s="192">
        <v>500000</v>
      </c>
      <c r="D8" s="191">
        <v>990000</v>
      </c>
      <c r="E8" s="191">
        <v>545000</v>
      </c>
      <c r="F8" s="191">
        <v>3834000</v>
      </c>
      <c r="G8" s="191">
        <v>1000000</v>
      </c>
      <c r="H8" s="191">
        <v>22060000</v>
      </c>
      <c r="I8" s="191">
        <v>820000</v>
      </c>
      <c r="J8" s="191">
        <v>200000</v>
      </c>
      <c r="K8" s="191">
        <v>15000</v>
      </c>
      <c r="L8" s="193">
        <v>540000</v>
      </c>
      <c r="M8" s="191">
        <v>31008600.155000001</v>
      </c>
    </row>
    <row r="9" spans="1:13" ht="15.75" thickBot="1" x14ac:dyDescent="0.3">
      <c r="A9" s="184" t="s">
        <v>38</v>
      </c>
      <c r="B9" s="194">
        <v>504600.15500000003</v>
      </c>
      <c r="C9" s="195">
        <v>500000</v>
      </c>
      <c r="D9" s="194">
        <v>990000</v>
      </c>
      <c r="E9" s="194">
        <v>560000</v>
      </c>
      <c r="F9" s="194">
        <v>15478000</v>
      </c>
      <c r="G9" s="194">
        <v>1000000</v>
      </c>
      <c r="H9" s="194">
        <v>22060000</v>
      </c>
      <c r="I9" s="194">
        <v>820000</v>
      </c>
      <c r="J9" s="194">
        <v>950000</v>
      </c>
      <c r="K9" s="194">
        <v>15000</v>
      </c>
      <c r="L9" s="195">
        <v>2517000</v>
      </c>
      <c r="M9" s="194">
        <v>45394600.155000001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52DE-163D-49E8-AA27-12A09AAC4353}">
  <dimension ref="A1:G112"/>
  <sheetViews>
    <sheetView workbookViewId="0">
      <selection activeCell="A2" sqref="A2:G42"/>
    </sheetView>
  </sheetViews>
  <sheetFormatPr baseColWidth="10" defaultColWidth="10.85546875" defaultRowHeight="12.75" x14ac:dyDescent="0.2"/>
  <cols>
    <col min="1" max="1" width="12.42578125" style="109" customWidth="1"/>
    <col min="2" max="2" width="78.85546875" style="14" customWidth="1"/>
    <col min="3" max="3" width="13.5703125" style="93" customWidth="1"/>
    <col min="4" max="4" width="15.42578125" style="93" customWidth="1"/>
    <col min="5" max="5" width="15.140625" style="96" customWidth="1"/>
    <col min="6" max="6" width="11.7109375" style="126" customWidth="1"/>
    <col min="7" max="7" width="11.42578125" style="93" customWidth="1"/>
    <col min="8" max="8" width="11.7109375" style="14" bestFit="1" customWidth="1"/>
    <col min="9" max="16384" width="10.85546875" style="14"/>
  </cols>
  <sheetData>
    <row r="1" spans="1:7" ht="13.5" thickBot="1" x14ac:dyDescent="0.25">
      <c r="A1" s="102" t="s">
        <v>0</v>
      </c>
      <c r="B1" s="85" t="s">
        <v>1</v>
      </c>
      <c r="C1" s="86" t="s">
        <v>2</v>
      </c>
      <c r="D1" s="87" t="s">
        <v>3</v>
      </c>
      <c r="E1" s="86" t="s">
        <v>4</v>
      </c>
      <c r="F1" s="152" t="s">
        <v>5</v>
      </c>
      <c r="G1" s="127" t="s">
        <v>6</v>
      </c>
    </row>
    <row r="2" spans="1:7" x14ac:dyDescent="0.2">
      <c r="A2" s="153">
        <v>45446</v>
      </c>
      <c r="B2" s="154" t="s">
        <v>193</v>
      </c>
      <c r="C2" s="130" t="s">
        <v>17</v>
      </c>
      <c r="D2" s="130" t="s">
        <v>13</v>
      </c>
      <c r="E2" s="155">
        <v>1000000</v>
      </c>
      <c r="F2" s="156">
        <f>+E2/G2</f>
        <v>117.57665115830638</v>
      </c>
      <c r="G2" s="157">
        <v>8505.09</v>
      </c>
    </row>
    <row r="3" spans="1:7" x14ac:dyDescent="0.2">
      <c r="A3" s="153">
        <v>45446</v>
      </c>
      <c r="B3" s="154" t="s">
        <v>194</v>
      </c>
      <c r="C3" s="89" t="s">
        <v>30</v>
      </c>
      <c r="D3" s="135" t="s">
        <v>13</v>
      </c>
      <c r="E3" s="155">
        <v>15000</v>
      </c>
      <c r="F3" s="158">
        <f t="shared" ref="F3:F42" si="0">+E3/G3</f>
        <v>1.7636497673745957</v>
      </c>
      <c r="G3" s="159">
        <v>8505.09</v>
      </c>
    </row>
    <row r="4" spans="1:7" x14ac:dyDescent="0.2">
      <c r="A4" s="153">
        <v>45446</v>
      </c>
      <c r="B4" s="154" t="s">
        <v>129</v>
      </c>
      <c r="C4" s="89" t="s">
        <v>8</v>
      </c>
      <c r="D4" s="9" t="s">
        <v>50</v>
      </c>
      <c r="E4" s="155">
        <v>50000</v>
      </c>
      <c r="F4" s="158">
        <f t="shared" si="0"/>
        <v>5.8788325579153184</v>
      </c>
      <c r="G4" s="159">
        <v>8505.09</v>
      </c>
    </row>
    <row r="5" spans="1:7" x14ac:dyDescent="0.2">
      <c r="A5" s="153">
        <v>45446</v>
      </c>
      <c r="B5" s="154" t="s">
        <v>129</v>
      </c>
      <c r="C5" s="89" t="s">
        <v>8</v>
      </c>
      <c r="D5" s="9" t="s">
        <v>13</v>
      </c>
      <c r="E5" s="155">
        <v>50000</v>
      </c>
      <c r="F5" s="158">
        <f t="shared" si="0"/>
        <v>5.8788325579153184</v>
      </c>
      <c r="G5" s="159">
        <v>8505.09</v>
      </c>
    </row>
    <row r="6" spans="1:7" x14ac:dyDescent="0.2">
      <c r="A6" s="153">
        <v>45446</v>
      </c>
      <c r="B6" s="154" t="s">
        <v>129</v>
      </c>
      <c r="C6" s="89" t="s">
        <v>8</v>
      </c>
      <c r="D6" s="135" t="s">
        <v>9</v>
      </c>
      <c r="E6" s="155">
        <v>50000</v>
      </c>
      <c r="F6" s="158">
        <f t="shared" si="0"/>
        <v>5.8788325579153184</v>
      </c>
      <c r="G6" s="159">
        <v>8505.09</v>
      </c>
    </row>
    <row r="7" spans="1:7" x14ac:dyDescent="0.2">
      <c r="A7" s="153">
        <v>45446</v>
      </c>
      <c r="B7" s="154" t="s">
        <v>129</v>
      </c>
      <c r="C7" s="89" t="s">
        <v>8</v>
      </c>
      <c r="D7" s="9" t="s">
        <v>60</v>
      </c>
      <c r="E7" s="155">
        <v>50000</v>
      </c>
      <c r="F7" s="158">
        <f t="shared" si="0"/>
        <v>5.8788325579153184</v>
      </c>
      <c r="G7" s="159">
        <v>8505.09</v>
      </c>
    </row>
    <row r="8" spans="1:7" x14ac:dyDescent="0.2">
      <c r="A8" s="153">
        <v>45446</v>
      </c>
      <c r="B8" s="92" t="s">
        <v>195</v>
      </c>
      <c r="C8" s="89" t="s">
        <v>47</v>
      </c>
      <c r="D8" s="9" t="s">
        <v>13</v>
      </c>
      <c r="E8" s="160">
        <f>+F8*G8</f>
        <v>250900.155</v>
      </c>
      <c r="F8" s="161">
        <v>29.5</v>
      </c>
      <c r="G8" s="159">
        <v>8505.09</v>
      </c>
    </row>
    <row r="9" spans="1:7" x14ac:dyDescent="0.2">
      <c r="A9" s="153">
        <v>45449</v>
      </c>
      <c r="B9" s="162" t="s">
        <v>196</v>
      </c>
      <c r="C9" s="89" t="s">
        <v>47</v>
      </c>
      <c r="D9" s="9" t="s">
        <v>13</v>
      </c>
      <c r="E9" s="163">
        <v>59000</v>
      </c>
      <c r="F9" s="158">
        <f t="shared" si="0"/>
        <v>6.9370224183400762</v>
      </c>
      <c r="G9" s="159">
        <v>8505.09</v>
      </c>
    </row>
    <row r="10" spans="1:7" x14ac:dyDescent="0.2">
      <c r="A10" s="153">
        <v>45449</v>
      </c>
      <c r="B10" s="154" t="s">
        <v>205</v>
      </c>
      <c r="C10" s="9" t="s">
        <v>197</v>
      </c>
      <c r="D10" s="9" t="s">
        <v>13</v>
      </c>
      <c r="E10" s="164">
        <v>1000000</v>
      </c>
      <c r="F10" s="158">
        <f t="shared" si="0"/>
        <v>117.57665115830638</v>
      </c>
      <c r="G10" s="159">
        <v>8505.09</v>
      </c>
    </row>
    <row r="11" spans="1:7" x14ac:dyDescent="0.2">
      <c r="A11" s="153">
        <v>45450</v>
      </c>
      <c r="B11" s="154" t="s">
        <v>198</v>
      </c>
      <c r="C11" s="9" t="s">
        <v>66</v>
      </c>
      <c r="D11" s="9" t="s">
        <v>13</v>
      </c>
      <c r="E11" s="165">
        <v>500000</v>
      </c>
      <c r="F11" s="158">
        <f t="shared" si="0"/>
        <v>58.788325579153188</v>
      </c>
      <c r="G11" s="159">
        <v>8505.09</v>
      </c>
    </row>
    <row r="12" spans="1:7" x14ac:dyDescent="0.2">
      <c r="A12" s="153">
        <v>45450</v>
      </c>
      <c r="B12" s="154" t="s">
        <v>199</v>
      </c>
      <c r="C12" s="9" t="s">
        <v>12</v>
      </c>
      <c r="D12" s="9" t="s">
        <v>13</v>
      </c>
      <c r="E12" s="165">
        <v>225000</v>
      </c>
      <c r="F12" s="158">
        <f t="shared" si="0"/>
        <v>26.454746510618936</v>
      </c>
      <c r="G12" s="159">
        <v>8505.09</v>
      </c>
    </row>
    <row r="13" spans="1:7" x14ac:dyDescent="0.2">
      <c r="A13" s="153">
        <v>45453</v>
      </c>
      <c r="B13" s="154" t="s">
        <v>129</v>
      </c>
      <c r="C13" s="9" t="s">
        <v>8</v>
      </c>
      <c r="D13" s="9" t="s">
        <v>50</v>
      </c>
      <c r="E13" s="165">
        <v>50000</v>
      </c>
      <c r="F13" s="158">
        <f t="shared" si="0"/>
        <v>5.8788325579153184</v>
      </c>
      <c r="G13" s="159">
        <v>8505.09</v>
      </c>
    </row>
    <row r="14" spans="1:7" x14ac:dyDescent="0.2">
      <c r="A14" s="153">
        <v>45453</v>
      </c>
      <c r="B14" s="154" t="s">
        <v>129</v>
      </c>
      <c r="C14" s="9" t="s">
        <v>8</v>
      </c>
      <c r="D14" s="9" t="s">
        <v>13</v>
      </c>
      <c r="E14" s="164">
        <v>50000</v>
      </c>
      <c r="F14" s="158">
        <f t="shared" si="0"/>
        <v>5.8788325579153184</v>
      </c>
      <c r="G14" s="159">
        <v>8505.09</v>
      </c>
    </row>
    <row r="15" spans="1:7" x14ac:dyDescent="0.2">
      <c r="A15" s="153">
        <v>45453</v>
      </c>
      <c r="B15" s="154" t="s">
        <v>129</v>
      </c>
      <c r="C15" s="9" t="s">
        <v>8</v>
      </c>
      <c r="D15" s="9" t="s">
        <v>9</v>
      </c>
      <c r="E15" s="164">
        <v>50000</v>
      </c>
      <c r="F15" s="158">
        <f t="shared" si="0"/>
        <v>5.8788325579153184</v>
      </c>
      <c r="G15" s="159">
        <v>8505.09</v>
      </c>
    </row>
    <row r="16" spans="1:7" x14ac:dyDescent="0.2">
      <c r="A16" s="153">
        <v>45453</v>
      </c>
      <c r="B16" s="154" t="s">
        <v>129</v>
      </c>
      <c r="C16" s="9" t="s">
        <v>8</v>
      </c>
      <c r="D16" s="9" t="s">
        <v>60</v>
      </c>
      <c r="E16" s="164">
        <v>50000</v>
      </c>
      <c r="F16" s="158">
        <f t="shared" si="0"/>
        <v>5.8788325579153184</v>
      </c>
      <c r="G16" s="159">
        <v>8505.09</v>
      </c>
    </row>
    <row r="17" spans="1:7" x14ac:dyDescent="0.2">
      <c r="A17" s="153">
        <v>45453</v>
      </c>
      <c r="B17" s="154" t="s">
        <v>129</v>
      </c>
      <c r="C17" s="9" t="s">
        <v>8</v>
      </c>
      <c r="D17" s="9" t="s">
        <v>9</v>
      </c>
      <c r="E17" s="164">
        <v>50000</v>
      </c>
      <c r="F17" s="158">
        <f t="shared" si="0"/>
        <v>5.8788325579153184</v>
      </c>
      <c r="G17" s="159">
        <v>8505.09</v>
      </c>
    </row>
    <row r="18" spans="1:7" x14ac:dyDescent="0.2">
      <c r="A18" s="153">
        <v>45453</v>
      </c>
      <c r="B18" s="154" t="s">
        <v>63</v>
      </c>
      <c r="C18" s="9" t="s">
        <v>17</v>
      </c>
      <c r="D18" s="9" t="s">
        <v>13</v>
      </c>
      <c r="E18" s="164">
        <v>30000</v>
      </c>
      <c r="F18" s="158">
        <f t="shared" si="0"/>
        <v>3.5272995347491913</v>
      </c>
      <c r="G18" s="159">
        <v>8505.09</v>
      </c>
    </row>
    <row r="19" spans="1:7" x14ac:dyDescent="0.2">
      <c r="A19" s="133">
        <v>45456</v>
      </c>
      <c r="B19" s="138" t="s">
        <v>177</v>
      </c>
      <c r="C19" s="9" t="s">
        <v>47</v>
      </c>
      <c r="D19" s="9" t="s">
        <v>13</v>
      </c>
      <c r="E19" s="140">
        <v>177000</v>
      </c>
      <c r="F19" s="158">
        <f t="shared" si="0"/>
        <v>20.81106725502023</v>
      </c>
      <c r="G19" s="159">
        <v>8505.09</v>
      </c>
    </row>
    <row r="20" spans="1:7" x14ac:dyDescent="0.2">
      <c r="A20" s="153">
        <v>45463</v>
      </c>
      <c r="B20" s="154" t="s">
        <v>129</v>
      </c>
      <c r="C20" s="9" t="s">
        <v>8</v>
      </c>
      <c r="D20" s="9" t="s">
        <v>9</v>
      </c>
      <c r="E20" s="164">
        <v>50000</v>
      </c>
      <c r="F20" s="158">
        <f t="shared" si="0"/>
        <v>5.8788325579153184</v>
      </c>
      <c r="G20" s="159">
        <v>8505.09</v>
      </c>
    </row>
    <row r="21" spans="1:7" x14ac:dyDescent="0.2">
      <c r="A21" s="153">
        <v>45463</v>
      </c>
      <c r="B21" s="154" t="s">
        <v>129</v>
      </c>
      <c r="C21" s="9" t="s">
        <v>8</v>
      </c>
      <c r="D21" s="9" t="s">
        <v>50</v>
      </c>
      <c r="E21" s="164">
        <v>50000</v>
      </c>
      <c r="F21" s="158">
        <f t="shared" si="0"/>
        <v>5.8788325579153184</v>
      </c>
      <c r="G21" s="159">
        <v>8505.09</v>
      </c>
    </row>
    <row r="22" spans="1:7" x14ac:dyDescent="0.2">
      <c r="A22" s="153">
        <v>45463</v>
      </c>
      <c r="B22" s="154" t="s">
        <v>129</v>
      </c>
      <c r="C22" s="9" t="s">
        <v>8</v>
      </c>
      <c r="D22" s="9" t="s">
        <v>13</v>
      </c>
      <c r="E22" s="164">
        <v>50000</v>
      </c>
      <c r="F22" s="158">
        <f t="shared" si="0"/>
        <v>5.8788325579153184</v>
      </c>
      <c r="G22" s="159">
        <v>8505.09</v>
      </c>
    </row>
    <row r="23" spans="1:7" x14ac:dyDescent="0.2">
      <c r="A23" s="153">
        <v>45463</v>
      </c>
      <c r="B23" s="154" t="s">
        <v>129</v>
      </c>
      <c r="C23" s="9" t="s">
        <v>8</v>
      </c>
      <c r="D23" s="9" t="s">
        <v>9</v>
      </c>
      <c r="E23" s="164">
        <v>50000</v>
      </c>
      <c r="F23" s="158">
        <f t="shared" si="0"/>
        <v>5.8788325579153184</v>
      </c>
      <c r="G23" s="159">
        <v>8505.09</v>
      </c>
    </row>
    <row r="24" spans="1:7" x14ac:dyDescent="0.2">
      <c r="A24" s="153">
        <v>45463</v>
      </c>
      <c r="B24" s="154" t="s">
        <v>129</v>
      </c>
      <c r="C24" s="9" t="s">
        <v>8</v>
      </c>
      <c r="D24" s="9" t="s">
        <v>60</v>
      </c>
      <c r="E24" s="164">
        <v>50000</v>
      </c>
      <c r="F24" s="158">
        <f t="shared" si="0"/>
        <v>5.8788325579153184</v>
      </c>
      <c r="G24" s="159">
        <v>8505.09</v>
      </c>
    </row>
    <row r="25" spans="1:7" x14ac:dyDescent="0.2">
      <c r="A25" s="153">
        <v>45467</v>
      </c>
      <c r="B25" s="154" t="s">
        <v>129</v>
      </c>
      <c r="C25" s="9" t="s">
        <v>8</v>
      </c>
      <c r="D25" s="9" t="s">
        <v>9</v>
      </c>
      <c r="E25" s="164">
        <v>50000</v>
      </c>
      <c r="F25" s="158">
        <f t="shared" si="0"/>
        <v>5.8788325579153184</v>
      </c>
      <c r="G25" s="159">
        <v>8505.09</v>
      </c>
    </row>
    <row r="26" spans="1:7" x14ac:dyDescent="0.2">
      <c r="A26" s="153">
        <v>45467</v>
      </c>
      <c r="B26" s="154" t="s">
        <v>129</v>
      </c>
      <c r="C26" s="9" t="s">
        <v>8</v>
      </c>
      <c r="D26" s="9" t="s">
        <v>50</v>
      </c>
      <c r="E26" s="164">
        <v>50000</v>
      </c>
      <c r="F26" s="158">
        <f t="shared" si="0"/>
        <v>5.8788325579153184</v>
      </c>
      <c r="G26" s="159">
        <v>8505.09</v>
      </c>
    </row>
    <row r="27" spans="1:7" x14ac:dyDescent="0.2">
      <c r="A27" s="153">
        <v>45467</v>
      </c>
      <c r="B27" s="154" t="s">
        <v>129</v>
      </c>
      <c r="C27" s="9" t="s">
        <v>8</v>
      </c>
      <c r="D27" s="9" t="s">
        <v>13</v>
      </c>
      <c r="E27" s="164">
        <v>50000</v>
      </c>
      <c r="F27" s="158">
        <f t="shared" si="0"/>
        <v>5.8788325579153184</v>
      </c>
      <c r="G27" s="159">
        <v>8505.09</v>
      </c>
    </row>
    <row r="28" spans="1:7" x14ac:dyDescent="0.2">
      <c r="A28" s="153">
        <v>45467</v>
      </c>
      <c r="B28" s="154" t="s">
        <v>129</v>
      </c>
      <c r="C28" s="9" t="s">
        <v>8</v>
      </c>
      <c r="D28" s="9" t="s">
        <v>9</v>
      </c>
      <c r="E28" s="164">
        <v>50000</v>
      </c>
      <c r="F28" s="158">
        <f t="shared" si="0"/>
        <v>5.8788325579153184</v>
      </c>
      <c r="G28" s="159">
        <v>8505.09</v>
      </c>
    </row>
    <row r="29" spans="1:7" x14ac:dyDescent="0.2">
      <c r="A29" s="153">
        <v>45467</v>
      </c>
      <c r="B29" s="154" t="s">
        <v>129</v>
      </c>
      <c r="C29" s="9" t="s">
        <v>8</v>
      </c>
      <c r="D29" s="9" t="s">
        <v>60</v>
      </c>
      <c r="E29" s="164">
        <v>50000</v>
      </c>
      <c r="F29" s="158">
        <f t="shared" si="0"/>
        <v>5.8788325579153184</v>
      </c>
      <c r="G29" s="159">
        <v>8505.09</v>
      </c>
    </row>
    <row r="30" spans="1:7" x14ac:dyDescent="0.2">
      <c r="A30" s="153">
        <v>45468</v>
      </c>
      <c r="B30" s="154" t="s">
        <v>206</v>
      </c>
      <c r="C30" s="9" t="s">
        <v>12</v>
      </c>
      <c r="D30" s="9" t="s">
        <v>9</v>
      </c>
      <c r="E30" s="164">
        <v>15000</v>
      </c>
      <c r="F30" s="158">
        <f t="shared" si="0"/>
        <v>1.7636497673745957</v>
      </c>
      <c r="G30" s="159">
        <v>8505.09</v>
      </c>
    </row>
    <row r="31" spans="1:7" x14ac:dyDescent="0.2">
      <c r="A31" s="153">
        <v>45468</v>
      </c>
      <c r="B31" s="154" t="s">
        <v>200</v>
      </c>
      <c r="C31" s="9" t="s">
        <v>12</v>
      </c>
      <c r="D31" s="9" t="s">
        <v>13</v>
      </c>
      <c r="E31" s="164">
        <v>320000</v>
      </c>
      <c r="F31" s="158">
        <f t="shared" si="0"/>
        <v>37.624528370658041</v>
      </c>
      <c r="G31" s="159">
        <v>8505.09</v>
      </c>
    </row>
    <row r="32" spans="1:7" ht="9" customHeight="1" x14ac:dyDescent="0.2">
      <c r="A32" s="153">
        <v>45469</v>
      </c>
      <c r="B32" s="154" t="s">
        <v>201</v>
      </c>
      <c r="C32" s="9" t="s">
        <v>20</v>
      </c>
      <c r="D32" s="9" t="s">
        <v>13</v>
      </c>
      <c r="E32" s="164">
        <v>150000</v>
      </c>
      <c r="F32" s="158">
        <f t="shared" si="0"/>
        <v>17.636497673745957</v>
      </c>
      <c r="G32" s="159">
        <v>8505.09</v>
      </c>
    </row>
    <row r="33" spans="1:7" x14ac:dyDescent="0.2">
      <c r="A33" s="153">
        <v>45471</v>
      </c>
      <c r="B33" s="154" t="s">
        <v>207</v>
      </c>
      <c r="C33" s="9" t="s">
        <v>20</v>
      </c>
      <c r="D33" s="9" t="s">
        <v>13</v>
      </c>
      <c r="E33" s="164">
        <v>670000</v>
      </c>
      <c r="F33" s="158">
        <f t="shared" si="0"/>
        <v>78.776356276065272</v>
      </c>
      <c r="G33" s="159">
        <v>8505.09</v>
      </c>
    </row>
    <row r="34" spans="1:7" x14ac:dyDescent="0.2">
      <c r="A34" s="153">
        <v>45471</v>
      </c>
      <c r="B34" s="154" t="s">
        <v>63</v>
      </c>
      <c r="C34" s="9" t="s">
        <v>17</v>
      </c>
      <c r="D34" s="9" t="s">
        <v>13</v>
      </c>
      <c r="E34" s="164">
        <v>30000</v>
      </c>
      <c r="F34" s="158">
        <f t="shared" si="0"/>
        <v>3.5272995347491913</v>
      </c>
      <c r="G34" s="159">
        <v>8505.09</v>
      </c>
    </row>
    <row r="35" spans="1:7" x14ac:dyDescent="0.2">
      <c r="A35" s="166">
        <v>45471</v>
      </c>
      <c r="B35" s="167" t="s">
        <v>202</v>
      </c>
      <c r="C35" s="9" t="s">
        <v>52</v>
      </c>
      <c r="D35" s="9" t="s">
        <v>13</v>
      </c>
      <c r="E35" s="168">
        <v>990000</v>
      </c>
      <c r="F35" s="158">
        <f t="shared" si="0"/>
        <v>116.40088464672331</v>
      </c>
      <c r="G35" s="159">
        <v>8505.09</v>
      </c>
    </row>
    <row r="36" spans="1:7" x14ac:dyDescent="0.2">
      <c r="A36" s="166">
        <v>45471</v>
      </c>
      <c r="B36" s="138" t="s">
        <v>203</v>
      </c>
      <c r="C36" s="9" t="s">
        <v>47</v>
      </c>
      <c r="D36" s="9" t="s">
        <v>13</v>
      </c>
      <c r="E36" s="140">
        <v>17700</v>
      </c>
      <c r="F36" s="158">
        <f t="shared" si="0"/>
        <v>2.081106725502023</v>
      </c>
      <c r="G36" s="159">
        <v>8505.09</v>
      </c>
    </row>
    <row r="37" spans="1:7" x14ac:dyDescent="0.2">
      <c r="A37" s="166">
        <v>45471</v>
      </c>
      <c r="B37" s="99" t="s">
        <v>204</v>
      </c>
      <c r="C37" s="9" t="s">
        <v>17</v>
      </c>
      <c r="D37" s="9" t="s">
        <v>13</v>
      </c>
      <c r="E37" s="140">
        <v>21000000</v>
      </c>
      <c r="F37" s="158">
        <f t="shared" si="0"/>
        <v>2469.1096743244339</v>
      </c>
      <c r="G37" s="159">
        <v>8505.09</v>
      </c>
    </row>
    <row r="38" spans="1:7" x14ac:dyDescent="0.2">
      <c r="A38" s="169">
        <v>45473</v>
      </c>
      <c r="B38" s="154" t="s">
        <v>208</v>
      </c>
      <c r="C38" s="9" t="s">
        <v>31</v>
      </c>
      <c r="D38" s="9" t="s">
        <v>50</v>
      </c>
      <c r="E38" s="164">
        <v>635000</v>
      </c>
      <c r="F38" s="158">
        <f t="shared" si="0"/>
        <v>74.661173485524543</v>
      </c>
      <c r="G38" s="159">
        <v>8505.09</v>
      </c>
    </row>
    <row r="39" spans="1:7" x14ac:dyDescent="0.2">
      <c r="A39" s="169">
        <v>45473</v>
      </c>
      <c r="B39" s="154" t="s">
        <v>208</v>
      </c>
      <c r="C39" s="9" t="s">
        <v>31</v>
      </c>
      <c r="D39" s="9" t="s">
        <v>13</v>
      </c>
      <c r="E39" s="164">
        <v>540000</v>
      </c>
      <c r="F39" s="158">
        <f t="shared" si="0"/>
        <v>63.491391625485441</v>
      </c>
      <c r="G39" s="159">
        <v>8505.09</v>
      </c>
    </row>
    <row r="40" spans="1:7" x14ac:dyDescent="0.2">
      <c r="A40" s="169">
        <v>45473</v>
      </c>
      <c r="B40" s="154" t="s">
        <v>208</v>
      </c>
      <c r="C40" s="9" t="s">
        <v>31</v>
      </c>
      <c r="D40" s="9" t="s">
        <v>9</v>
      </c>
      <c r="E40" s="164">
        <v>480000</v>
      </c>
      <c r="F40" s="158">
        <f t="shared" si="0"/>
        <v>56.436792555987061</v>
      </c>
      <c r="G40" s="159">
        <v>8505.09</v>
      </c>
    </row>
    <row r="41" spans="1:7" x14ac:dyDescent="0.2">
      <c r="A41" s="169">
        <v>45473</v>
      </c>
      <c r="B41" s="154" t="s">
        <v>208</v>
      </c>
      <c r="C41" s="9" t="s">
        <v>31</v>
      </c>
      <c r="D41" s="9" t="s">
        <v>9</v>
      </c>
      <c r="E41" s="164">
        <v>365000</v>
      </c>
      <c r="F41" s="158">
        <f t="shared" si="0"/>
        <v>42.915477672781826</v>
      </c>
      <c r="G41" s="159">
        <v>8505.09</v>
      </c>
    </row>
    <row r="42" spans="1:7" ht="13.5" thickBot="1" x14ac:dyDescent="0.25">
      <c r="A42" s="169">
        <v>45473</v>
      </c>
      <c r="B42" s="154" t="s">
        <v>208</v>
      </c>
      <c r="C42" s="147" t="s">
        <v>31</v>
      </c>
      <c r="D42" s="147" t="s">
        <v>60</v>
      </c>
      <c r="E42" s="170">
        <v>497000</v>
      </c>
      <c r="F42" s="171">
        <f t="shared" si="0"/>
        <v>58.435595625678268</v>
      </c>
      <c r="G42" s="172">
        <v>8505.09</v>
      </c>
    </row>
    <row r="43" spans="1:7" ht="15.75" x14ac:dyDescent="0.25">
      <c r="D43" s="94"/>
      <c r="E43" s="95"/>
    </row>
    <row r="44" spans="1:7" ht="15.75" x14ac:dyDescent="0.25">
      <c r="D44" s="94"/>
      <c r="E44" s="95"/>
    </row>
    <row r="45" spans="1:7" ht="15.75" x14ac:dyDescent="0.25">
      <c r="D45" s="94"/>
      <c r="E45" s="95"/>
    </row>
    <row r="46" spans="1:7" ht="15.75" x14ac:dyDescent="0.25">
      <c r="D46" s="94"/>
      <c r="E46" s="95"/>
    </row>
    <row r="47" spans="1:7" ht="15.75" x14ac:dyDescent="0.25">
      <c r="D47" s="94"/>
      <c r="E47" s="95"/>
    </row>
    <row r="48" spans="1:7" ht="15.75" x14ac:dyDescent="0.25">
      <c r="D48" s="94"/>
      <c r="E48" s="95"/>
    </row>
    <row r="49" spans="4:5" ht="15.75" x14ac:dyDescent="0.25">
      <c r="D49" s="94"/>
      <c r="E49" s="95"/>
    </row>
    <row r="50" spans="4:5" ht="15.75" x14ac:dyDescent="0.25">
      <c r="D50" s="94"/>
      <c r="E50" s="95"/>
    </row>
    <row r="51" spans="4:5" ht="15.75" x14ac:dyDescent="0.25">
      <c r="D51" s="94"/>
      <c r="E51" s="95"/>
    </row>
    <row r="52" spans="4:5" ht="15.75" x14ac:dyDescent="0.25">
      <c r="D52" s="94"/>
      <c r="E52" s="95"/>
    </row>
    <row r="53" spans="4:5" ht="15.75" x14ac:dyDescent="0.25">
      <c r="D53" s="94"/>
      <c r="E53" s="95"/>
    </row>
    <row r="54" spans="4:5" ht="15.75" x14ac:dyDescent="0.25">
      <c r="D54" s="94"/>
      <c r="E54" s="95"/>
    </row>
    <row r="55" spans="4:5" ht="15.75" x14ac:dyDescent="0.25">
      <c r="D55" s="94"/>
      <c r="E55" s="95"/>
    </row>
    <row r="56" spans="4:5" ht="15.75" x14ac:dyDescent="0.25">
      <c r="D56" s="94"/>
      <c r="E56" s="95"/>
    </row>
    <row r="57" spans="4:5" ht="15.75" x14ac:dyDescent="0.25">
      <c r="D57" s="94"/>
      <c r="E57" s="95"/>
    </row>
    <row r="58" spans="4:5" ht="15.75" x14ac:dyDescent="0.25">
      <c r="D58" s="94"/>
      <c r="E58" s="95"/>
    </row>
    <row r="59" spans="4:5" ht="15.75" x14ac:dyDescent="0.25">
      <c r="D59" s="94"/>
      <c r="E59" s="95"/>
    </row>
    <row r="60" spans="4:5" ht="15.75" x14ac:dyDescent="0.25">
      <c r="D60" s="94"/>
      <c r="E60" s="95"/>
    </row>
    <row r="61" spans="4:5" ht="15.75" x14ac:dyDescent="0.25">
      <c r="D61" s="94"/>
      <c r="E61" s="95"/>
    </row>
    <row r="62" spans="4:5" ht="15.75" x14ac:dyDescent="0.25">
      <c r="D62" s="94"/>
      <c r="E62" s="95"/>
    </row>
    <row r="63" spans="4:5" ht="15.75" x14ac:dyDescent="0.25">
      <c r="D63" s="94"/>
      <c r="E63" s="95"/>
    </row>
    <row r="64" spans="4:5" ht="15.75" x14ac:dyDescent="0.25">
      <c r="D64" s="94"/>
      <c r="E64" s="95"/>
    </row>
    <row r="65" spans="4:5" ht="15.75" x14ac:dyDescent="0.25">
      <c r="D65" s="94"/>
      <c r="E65" s="95"/>
    </row>
    <row r="66" spans="4:5" ht="15.75" x14ac:dyDescent="0.25">
      <c r="D66" s="94"/>
      <c r="E66" s="95"/>
    </row>
    <row r="67" spans="4:5" ht="15.75" x14ac:dyDescent="0.25">
      <c r="D67" s="94"/>
      <c r="E67" s="95"/>
    </row>
    <row r="68" spans="4:5" ht="15.75" x14ac:dyDescent="0.25">
      <c r="D68" s="94"/>
      <c r="E68" s="95"/>
    </row>
    <row r="69" spans="4:5" ht="15.75" x14ac:dyDescent="0.25">
      <c r="D69" s="94"/>
      <c r="E69" s="95"/>
    </row>
    <row r="70" spans="4:5" ht="15.75" x14ac:dyDescent="0.25">
      <c r="D70" s="94"/>
      <c r="E70" s="95"/>
    </row>
    <row r="71" spans="4:5" ht="15.75" x14ac:dyDescent="0.25">
      <c r="D71" s="94"/>
      <c r="E71" s="95"/>
    </row>
    <row r="72" spans="4:5" ht="15.75" x14ac:dyDescent="0.25">
      <c r="D72" s="94"/>
      <c r="E72" s="95"/>
    </row>
    <row r="73" spans="4:5" ht="15.75" x14ac:dyDescent="0.25">
      <c r="D73" s="94"/>
      <c r="E73" s="95"/>
    </row>
    <row r="74" spans="4:5" ht="15.75" x14ac:dyDescent="0.25">
      <c r="D74" s="94"/>
      <c r="E74" s="95"/>
    </row>
    <row r="75" spans="4:5" ht="15.75" x14ac:dyDescent="0.25">
      <c r="D75" s="94"/>
      <c r="E75" s="95"/>
    </row>
    <row r="76" spans="4:5" ht="15.75" x14ac:dyDescent="0.25">
      <c r="D76" s="94"/>
      <c r="E76" s="95"/>
    </row>
    <row r="77" spans="4:5" ht="15.75" x14ac:dyDescent="0.25">
      <c r="D77" s="94"/>
      <c r="E77" s="95"/>
    </row>
    <row r="78" spans="4:5" ht="15.75" x14ac:dyDescent="0.25">
      <c r="D78" s="94"/>
      <c r="E78" s="95"/>
    </row>
    <row r="79" spans="4:5" ht="15.75" x14ac:dyDescent="0.25">
      <c r="D79" s="94"/>
      <c r="E79" s="95"/>
    </row>
    <row r="80" spans="4:5" ht="15.75" x14ac:dyDescent="0.25">
      <c r="D80" s="94"/>
      <c r="E80" s="95"/>
    </row>
    <row r="81" spans="4:5" ht="15.75" x14ac:dyDescent="0.25">
      <c r="D81" s="94"/>
      <c r="E81" s="95"/>
    </row>
    <row r="82" spans="4:5" ht="15.75" x14ac:dyDescent="0.25">
      <c r="D82" s="94"/>
      <c r="E82" s="95"/>
    </row>
    <row r="83" spans="4:5" ht="15.75" x14ac:dyDescent="0.25">
      <c r="D83" s="94"/>
      <c r="E83" s="95"/>
    </row>
    <row r="84" spans="4:5" ht="15.75" x14ac:dyDescent="0.25">
      <c r="D84" s="94"/>
      <c r="E84" s="95"/>
    </row>
    <row r="85" spans="4:5" ht="15.75" x14ac:dyDescent="0.25">
      <c r="D85" s="94"/>
      <c r="E85" s="95"/>
    </row>
    <row r="86" spans="4:5" ht="15.75" x14ac:dyDescent="0.25">
      <c r="D86" s="94"/>
      <c r="E86" s="95"/>
    </row>
    <row r="87" spans="4:5" ht="15.75" x14ac:dyDescent="0.25">
      <c r="D87" s="94"/>
      <c r="E87" s="95"/>
    </row>
    <row r="88" spans="4:5" ht="15.75" x14ac:dyDescent="0.25">
      <c r="D88" s="94"/>
      <c r="E88" s="95"/>
    </row>
    <row r="89" spans="4:5" ht="15.75" x14ac:dyDescent="0.25">
      <c r="D89" s="94"/>
      <c r="E89" s="95"/>
    </row>
    <row r="90" spans="4:5" ht="15.75" x14ac:dyDescent="0.25">
      <c r="D90" s="94"/>
      <c r="E90" s="95"/>
    </row>
    <row r="91" spans="4:5" ht="15.75" x14ac:dyDescent="0.25">
      <c r="D91" s="94"/>
      <c r="E91" s="95"/>
    </row>
    <row r="92" spans="4:5" ht="15.75" x14ac:dyDescent="0.25">
      <c r="D92" s="94"/>
      <c r="E92" s="95"/>
    </row>
    <row r="93" spans="4:5" ht="15.75" x14ac:dyDescent="0.25">
      <c r="D93" s="94"/>
      <c r="E93" s="95"/>
    </row>
    <row r="94" spans="4:5" ht="15.75" x14ac:dyDescent="0.25">
      <c r="D94" s="94"/>
      <c r="E94" s="95"/>
    </row>
    <row r="95" spans="4:5" ht="15.75" x14ac:dyDescent="0.25">
      <c r="D95" s="94"/>
      <c r="E95" s="95"/>
    </row>
    <row r="96" spans="4:5" ht="15.75" x14ac:dyDescent="0.25">
      <c r="D96" s="94"/>
    </row>
    <row r="97" spans="4:5" ht="15.75" x14ac:dyDescent="0.25">
      <c r="D97" s="94"/>
    </row>
    <row r="98" spans="4:5" ht="15.75" x14ac:dyDescent="0.25">
      <c r="D98" s="94"/>
    </row>
    <row r="99" spans="4:5" ht="15.75" x14ac:dyDescent="0.25">
      <c r="D99" s="94"/>
    </row>
    <row r="100" spans="4:5" ht="15.75" x14ac:dyDescent="0.25">
      <c r="D100" s="94"/>
    </row>
    <row r="101" spans="4:5" ht="15.75" x14ac:dyDescent="0.25">
      <c r="D101" s="94"/>
    </row>
    <row r="102" spans="4:5" ht="15.75" x14ac:dyDescent="0.25">
      <c r="D102" s="94"/>
    </row>
    <row r="103" spans="4:5" ht="15.75" x14ac:dyDescent="0.25">
      <c r="D103" s="94"/>
    </row>
    <row r="104" spans="4:5" ht="15.75" x14ac:dyDescent="0.25">
      <c r="D104" s="94"/>
    </row>
    <row r="105" spans="4:5" ht="15.75" x14ac:dyDescent="0.25">
      <c r="D105" s="94"/>
    </row>
    <row r="106" spans="4:5" ht="15.75" x14ac:dyDescent="0.25">
      <c r="D106" s="94"/>
    </row>
    <row r="107" spans="4:5" ht="15.75" x14ac:dyDescent="0.25">
      <c r="D107" s="94"/>
    </row>
    <row r="108" spans="4:5" ht="15.75" x14ac:dyDescent="0.25">
      <c r="D108" s="94"/>
    </row>
    <row r="109" spans="4:5" ht="15.75" x14ac:dyDescent="0.25">
      <c r="D109" s="94"/>
    </row>
    <row r="110" spans="4:5" ht="15.75" x14ac:dyDescent="0.25">
      <c r="D110" s="94"/>
      <c r="E110" s="97"/>
    </row>
    <row r="111" spans="4:5" ht="15.75" x14ac:dyDescent="0.25">
      <c r="D111" s="94"/>
    </row>
    <row r="112" spans="4:5" ht="15.75" x14ac:dyDescent="0.25">
      <c r="D112" s="94"/>
      <c r="E112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4513-129A-4FBD-A86C-8B76E0EF15B9}">
  <dimension ref="A1:G301"/>
  <sheetViews>
    <sheetView tabSelected="1" topLeftCell="A250" workbookViewId="0">
      <selection activeCell="B269" sqref="B269"/>
    </sheetView>
  </sheetViews>
  <sheetFormatPr baseColWidth="10" defaultColWidth="11.42578125" defaultRowHeight="15" x14ac:dyDescent="0.25"/>
  <cols>
    <col min="1" max="1" width="11.85546875" customWidth="1"/>
    <col min="2" max="2" width="80.42578125" customWidth="1"/>
    <col min="3" max="3" width="15.85546875" customWidth="1"/>
    <col min="4" max="4" width="14.140625" customWidth="1"/>
    <col min="5" max="5" width="14.85546875" customWidth="1"/>
    <col min="6" max="6" width="14.42578125" style="39" customWidth="1"/>
    <col min="7" max="7" width="16.5703125" customWidth="1"/>
  </cols>
  <sheetData>
    <row r="1" spans="1:7" s="6" customFormat="1" ht="13.5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</row>
    <row r="2" spans="1:7" s="14" customFormat="1" ht="12.75" x14ac:dyDescent="0.2">
      <c r="A2" s="7">
        <v>45301</v>
      </c>
      <c r="B2" s="8" t="s">
        <v>7</v>
      </c>
      <c r="C2" s="9" t="s">
        <v>8</v>
      </c>
      <c r="D2" s="10" t="s">
        <v>9</v>
      </c>
      <c r="E2" s="11">
        <v>220000</v>
      </c>
      <c r="F2" s="12">
        <f>E2/G2</f>
        <v>26.035502958579883</v>
      </c>
      <c r="G2" s="13">
        <v>8450</v>
      </c>
    </row>
    <row r="3" spans="1:7" s="14" customFormat="1" ht="12.75" x14ac:dyDescent="0.2">
      <c r="A3" s="7">
        <v>45301</v>
      </c>
      <c r="B3" s="8" t="s">
        <v>41</v>
      </c>
      <c r="C3" s="9" t="s">
        <v>10</v>
      </c>
      <c r="D3" s="10" t="s">
        <v>9</v>
      </c>
      <c r="E3" s="11">
        <v>560000</v>
      </c>
      <c r="F3" s="12">
        <f t="shared" ref="F3:F27" si="0">E3/G3</f>
        <v>66.272189349112423</v>
      </c>
      <c r="G3" s="13">
        <v>8450</v>
      </c>
    </row>
    <row r="4" spans="1:7" s="14" customFormat="1" ht="12.75" x14ac:dyDescent="0.2">
      <c r="A4" s="15">
        <v>45301</v>
      </c>
      <c r="B4" s="8" t="s">
        <v>41</v>
      </c>
      <c r="C4" s="9" t="s">
        <v>10</v>
      </c>
      <c r="D4" s="10" t="s">
        <v>9</v>
      </c>
      <c r="E4" s="11">
        <v>560000</v>
      </c>
      <c r="F4" s="12">
        <f t="shared" si="0"/>
        <v>66.272189349112423</v>
      </c>
      <c r="G4" s="13">
        <v>8450</v>
      </c>
    </row>
    <row r="5" spans="1:7" s="14" customFormat="1" ht="12.75" x14ac:dyDescent="0.2">
      <c r="A5" s="7">
        <v>45302</v>
      </c>
      <c r="B5" s="8" t="s">
        <v>11</v>
      </c>
      <c r="C5" s="9" t="s">
        <v>12</v>
      </c>
      <c r="D5" s="10" t="s">
        <v>13</v>
      </c>
      <c r="E5" s="11">
        <v>296000</v>
      </c>
      <c r="F5" s="12">
        <f t="shared" si="0"/>
        <v>35.029585798816569</v>
      </c>
      <c r="G5" s="13">
        <v>8450</v>
      </c>
    </row>
    <row r="6" spans="1:7" s="14" customFormat="1" ht="12.75" x14ac:dyDescent="0.2">
      <c r="A6" s="15">
        <v>45303</v>
      </c>
      <c r="B6" s="16" t="s">
        <v>14</v>
      </c>
      <c r="C6" s="9" t="s">
        <v>15</v>
      </c>
      <c r="D6" s="10" t="s">
        <v>9</v>
      </c>
      <c r="E6" s="17">
        <v>40000</v>
      </c>
      <c r="F6" s="12">
        <f t="shared" si="0"/>
        <v>4.7337278106508878</v>
      </c>
      <c r="G6" s="13">
        <v>8450</v>
      </c>
    </row>
    <row r="7" spans="1:7" s="14" customFormat="1" ht="12.75" x14ac:dyDescent="0.2">
      <c r="A7" s="15">
        <v>45303</v>
      </c>
      <c r="B7" s="16" t="s">
        <v>16</v>
      </c>
      <c r="C7" s="9" t="s">
        <v>17</v>
      </c>
      <c r="D7" s="10" t="s">
        <v>13</v>
      </c>
      <c r="E7" s="17">
        <v>300000</v>
      </c>
      <c r="F7" s="12">
        <f t="shared" si="0"/>
        <v>35.502958579881657</v>
      </c>
      <c r="G7" s="13">
        <v>8450</v>
      </c>
    </row>
    <row r="8" spans="1:7" s="14" customFormat="1" ht="12.75" x14ac:dyDescent="0.2">
      <c r="A8" s="18">
        <v>45303</v>
      </c>
      <c r="B8" s="16" t="s">
        <v>18</v>
      </c>
      <c r="C8" s="9" t="s">
        <v>17</v>
      </c>
      <c r="D8" s="10" t="s">
        <v>13</v>
      </c>
      <c r="E8" s="19">
        <v>4500</v>
      </c>
      <c r="F8" s="12">
        <f t="shared" si="0"/>
        <v>0.53254437869822491</v>
      </c>
      <c r="G8" s="13">
        <v>8450</v>
      </c>
    </row>
    <row r="9" spans="1:7" s="14" customFormat="1" ht="12.75" x14ac:dyDescent="0.2">
      <c r="A9" s="18">
        <v>45303</v>
      </c>
      <c r="B9" s="16" t="s">
        <v>19</v>
      </c>
      <c r="C9" s="9" t="s">
        <v>20</v>
      </c>
      <c r="D9" s="10" t="s">
        <v>13</v>
      </c>
      <c r="E9" s="17">
        <v>6000</v>
      </c>
      <c r="F9" s="12">
        <f t="shared" si="0"/>
        <v>0.7100591715976331</v>
      </c>
      <c r="G9" s="13">
        <v>8450</v>
      </c>
    </row>
    <row r="10" spans="1:7" s="14" customFormat="1" ht="12.75" x14ac:dyDescent="0.2">
      <c r="A10" s="18">
        <v>45304</v>
      </c>
      <c r="B10" s="16" t="s">
        <v>21</v>
      </c>
      <c r="C10" s="9" t="s">
        <v>12</v>
      </c>
      <c r="D10" s="10" t="s">
        <v>13</v>
      </c>
      <c r="E10" s="17">
        <v>550000</v>
      </c>
      <c r="F10" s="12">
        <f t="shared" si="0"/>
        <v>65.088757396449708</v>
      </c>
      <c r="G10" s="13">
        <v>8450</v>
      </c>
    </row>
    <row r="11" spans="1:7" s="14" customFormat="1" ht="12.75" x14ac:dyDescent="0.2">
      <c r="A11" s="18">
        <v>45304</v>
      </c>
      <c r="B11" s="16" t="s">
        <v>22</v>
      </c>
      <c r="C11" s="9" t="s">
        <v>20</v>
      </c>
      <c r="D11" s="10" t="s">
        <v>13</v>
      </c>
      <c r="E11" s="17">
        <v>5000</v>
      </c>
      <c r="F11" s="12">
        <f t="shared" si="0"/>
        <v>0.59171597633136097</v>
      </c>
      <c r="G11" s="13">
        <v>8450</v>
      </c>
    </row>
    <row r="12" spans="1:7" s="6" customFormat="1" ht="12.75" x14ac:dyDescent="0.2">
      <c r="A12" s="18">
        <v>40921</v>
      </c>
      <c r="B12" s="16" t="s">
        <v>23</v>
      </c>
      <c r="C12" s="9" t="s">
        <v>10</v>
      </c>
      <c r="D12" s="10" t="s">
        <v>9</v>
      </c>
      <c r="E12" s="17">
        <v>420000</v>
      </c>
      <c r="F12" s="12">
        <f t="shared" si="0"/>
        <v>49.704142011834321</v>
      </c>
      <c r="G12" s="13">
        <v>8450</v>
      </c>
    </row>
    <row r="13" spans="1:7" s="6" customFormat="1" ht="12.75" x14ac:dyDescent="0.2">
      <c r="A13" s="18">
        <v>45304</v>
      </c>
      <c r="B13" s="16" t="s">
        <v>24</v>
      </c>
      <c r="C13" s="9" t="s">
        <v>10</v>
      </c>
      <c r="D13" s="10" t="s">
        <v>9</v>
      </c>
      <c r="E13" s="17">
        <v>420000</v>
      </c>
      <c r="F13" s="12">
        <f t="shared" si="0"/>
        <v>49.704142011834321</v>
      </c>
      <c r="G13" s="13">
        <v>8450</v>
      </c>
    </row>
    <row r="14" spans="1:7" s="6" customFormat="1" ht="12.75" x14ac:dyDescent="0.2">
      <c r="A14" s="18">
        <v>45304</v>
      </c>
      <c r="B14" s="16" t="s">
        <v>25</v>
      </c>
      <c r="C14" s="9" t="s">
        <v>8</v>
      </c>
      <c r="D14" s="10" t="s">
        <v>9</v>
      </c>
      <c r="E14" s="17">
        <v>50000</v>
      </c>
      <c r="F14" s="12">
        <f t="shared" si="0"/>
        <v>5.9171597633136095</v>
      </c>
      <c r="G14" s="13">
        <v>8450</v>
      </c>
    </row>
    <row r="15" spans="1:7" s="6" customFormat="1" ht="12.75" x14ac:dyDescent="0.2">
      <c r="A15" s="18">
        <v>45306</v>
      </c>
      <c r="B15" s="8" t="s">
        <v>26</v>
      </c>
      <c r="C15" s="9" t="s">
        <v>20</v>
      </c>
      <c r="D15" s="10" t="s">
        <v>13</v>
      </c>
      <c r="E15" s="11">
        <v>200000</v>
      </c>
      <c r="F15" s="12">
        <f t="shared" si="0"/>
        <v>23.668639053254438</v>
      </c>
      <c r="G15" s="13">
        <v>8450</v>
      </c>
    </row>
    <row r="16" spans="1:7" s="6" customFormat="1" ht="12.75" x14ac:dyDescent="0.2">
      <c r="A16" s="18">
        <v>45307</v>
      </c>
      <c r="B16" s="8" t="s">
        <v>42</v>
      </c>
      <c r="C16" s="9" t="s">
        <v>17</v>
      </c>
      <c r="D16" s="10" t="s">
        <v>13</v>
      </c>
      <c r="E16" s="11">
        <v>21000000</v>
      </c>
      <c r="F16" s="12">
        <f t="shared" si="0"/>
        <v>2485.207100591716</v>
      </c>
      <c r="G16" s="13">
        <v>8450</v>
      </c>
    </row>
    <row r="17" spans="1:7" s="6" customFormat="1" ht="12.75" x14ac:dyDescent="0.2">
      <c r="A17" s="7">
        <v>45308</v>
      </c>
      <c r="B17" s="8" t="s">
        <v>43</v>
      </c>
      <c r="C17" s="9" t="s">
        <v>20</v>
      </c>
      <c r="D17" s="10" t="s">
        <v>13</v>
      </c>
      <c r="E17" s="11">
        <v>992000</v>
      </c>
      <c r="F17" s="12">
        <f t="shared" si="0"/>
        <v>117.39644970414201</v>
      </c>
      <c r="G17" s="13">
        <v>8450</v>
      </c>
    </row>
    <row r="18" spans="1:7" s="6" customFormat="1" ht="12.75" x14ac:dyDescent="0.2">
      <c r="A18" s="7">
        <v>45308</v>
      </c>
      <c r="B18" s="8" t="s">
        <v>44</v>
      </c>
      <c r="C18" s="9" t="s">
        <v>10</v>
      </c>
      <c r="D18" s="10" t="s">
        <v>9</v>
      </c>
      <c r="E18" s="11">
        <v>280000</v>
      </c>
      <c r="F18" s="12">
        <f t="shared" si="0"/>
        <v>33.136094674556212</v>
      </c>
      <c r="G18" s="13">
        <v>8450</v>
      </c>
    </row>
    <row r="19" spans="1:7" s="6" customFormat="1" ht="12.75" x14ac:dyDescent="0.2">
      <c r="A19" s="7">
        <v>45308</v>
      </c>
      <c r="B19" s="8" t="s">
        <v>44</v>
      </c>
      <c r="C19" s="9" t="s">
        <v>10</v>
      </c>
      <c r="D19" s="10" t="s">
        <v>9</v>
      </c>
      <c r="E19" s="11">
        <v>280000</v>
      </c>
      <c r="F19" s="12">
        <f t="shared" si="0"/>
        <v>33.136094674556212</v>
      </c>
      <c r="G19" s="13">
        <v>8450</v>
      </c>
    </row>
    <row r="20" spans="1:7" s="6" customFormat="1" ht="12.75" x14ac:dyDescent="0.2">
      <c r="A20" s="7">
        <v>45308</v>
      </c>
      <c r="B20" s="8" t="s">
        <v>27</v>
      </c>
      <c r="C20" s="9" t="s">
        <v>20</v>
      </c>
      <c r="D20" s="10" t="s">
        <v>13</v>
      </c>
      <c r="E20" s="11">
        <v>300000</v>
      </c>
      <c r="F20" s="12">
        <f t="shared" si="0"/>
        <v>35.502958579881657</v>
      </c>
      <c r="G20" s="13">
        <v>8450</v>
      </c>
    </row>
    <row r="21" spans="1:7" s="6" customFormat="1" ht="12.75" x14ac:dyDescent="0.2">
      <c r="A21" s="7">
        <v>45308</v>
      </c>
      <c r="B21" s="8" t="s">
        <v>28</v>
      </c>
      <c r="C21" s="9" t="s">
        <v>20</v>
      </c>
      <c r="D21" s="10" t="s">
        <v>13</v>
      </c>
      <c r="E21" s="11">
        <v>6000</v>
      </c>
      <c r="F21" s="12">
        <f t="shared" si="0"/>
        <v>0.7100591715976331</v>
      </c>
      <c r="G21" s="13">
        <v>8450</v>
      </c>
    </row>
    <row r="22" spans="1:7" s="6" customFormat="1" ht="12.75" x14ac:dyDescent="0.2">
      <c r="A22" s="7">
        <v>45309</v>
      </c>
      <c r="B22" s="8" t="s">
        <v>29</v>
      </c>
      <c r="C22" s="9" t="s">
        <v>17</v>
      </c>
      <c r="D22" s="10" t="s">
        <v>13</v>
      </c>
      <c r="E22" s="11">
        <v>200000</v>
      </c>
      <c r="F22" s="12">
        <f t="shared" si="0"/>
        <v>23.668639053254438</v>
      </c>
      <c r="G22" s="13">
        <v>8450</v>
      </c>
    </row>
    <row r="23" spans="1:7" s="6" customFormat="1" ht="12.75" x14ac:dyDescent="0.2">
      <c r="A23" s="7">
        <v>45309</v>
      </c>
      <c r="B23" s="8" t="s">
        <v>18</v>
      </c>
      <c r="C23" s="20" t="s">
        <v>30</v>
      </c>
      <c r="D23" s="10" t="s">
        <v>13</v>
      </c>
      <c r="E23" s="11">
        <v>3000</v>
      </c>
      <c r="F23" s="12">
        <f t="shared" si="0"/>
        <v>0.35502958579881655</v>
      </c>
      <c r="G23" s="13">
        <v>8450</v>
      </c>
    </row>
    <row r="24" spans="1:7" s="6" customFormat="1" ht="12.75" x14ac:dyDescent="0.2">
      <c r="A24" s="7">
        <v>45309</v>
      </c>
      <c r="B24" s="8" t="s">
        <v>45</v>
      </c>
      <c r="C24" s="20" t="s">
        <v>31</v>
      </c>
      <c r="D24" s="21" t="s">
        <v>9</v>
      </c>
      <c r="E24" s="11">
        <v>645000</v>
      </c>
      <c r="F24" s="12">
        <f t="shared" si="0"/>
        <v>76.331360946745562</v>
      </c>
      <c r="G24" s="13">
        <v>8450</v>
      </c>
    </row>
    <row r="25" spans="1:7" s="6" customFormat="1" ht="12.75" x14ac:dyDescent="0.2">
      <c r="A25" s="22">
        <v>45322</v>
      </c>
      <c r="B25" s="23" t="s">
        <v>32</v>
      </c>
      <c r="C25" s="24" t="s">
        <v>33</v>
      </c>
      <c r="D25" s="25" t="s">
        <v>13</v>
      </c>
      <c r="E25" s="26">
        <v>118000</v>
      </c>
      <c r="F25" s="27">
        <f t="shared" si="0"/>
        <v>13.964497041420119</v>
      </c>
      <c r="G25" s="28">
        <v>8450</v>
      </c>
    </row>
    <row r="26" spans="1:7" s="6" customFormat="1" ht="12.75" x14ac:dyDescent="0.2">
      <c r="A26" s="22">
        <v>45322</v>
      </c>
      <c r="B26" s="23" t="s">
        <v>34</v>
      </c>
      <c r="C26" s="24" t="s">
        <v>33</v>
      </c>
      <c r="D26" s="25" t="s">
        <v>13</v>
      </c>
      <c r="E26" s="26">
        <v>149751</v>
      </c>
      <c r="F26" s="27">
        <f t="shared" si="0"/>
        <v>17.722011834319527</v>
      </c>
      <c r="G26" s="28">
        <v>8450</v>
      </c>
    </row>
    <row r="27" spans="1:7" s="6" customFormat="1" ht="12.75" x14ac:dyDescent="0.2">
      <c r="A27" s="29">
        <v>45322</v>
      </c>
      <c r="B27" s="30" t="s">
        <v>35</v>
      </c>
      <c r="C27" s="24" t="s">
        <v>33</v>
      </c>
      <c r="D27" s="25" t="s">
        <v>13</v>
      </c>
      <c r="E27" s="31">
        <v>59000</v>
      </c>
      <c r="F27" s="27">
        <f t="shared" si="0"/>
        <v>6.9822485207100593</v>
      </c>
      <c r="G27" s="28">
        <v>8450</v>
      </c>
    </row>
    <row r="28" spans="1:7" s="6" customFormat="1" ht="13.5" thickBot="1" x14ac:dyDescent="0.25">
      <c r="A28" s="32">
        <v>45322</v>
      </c>
      <c r="B28" s="33" t="s">
        <v>36</v>
      </c>
      <c r="C28" s="34" t="s">
        <v>33</v>
      </c>
      <c r="D28" s="35" t="s">
        <v>13</v>
      </c>
      <c r="E28" s="36">
        <f>F28*G28</f>
        <v>249275</v>
      </c>
      <c r="F28" s="37">
        <v>29.5</v>
      </c>
      <c r="G28" s="38">
        <v>8450</v>
      </c>
    </row>
    <row r="29" spans="1:7" x14ac:dyDescent="0.25">
      <c r="A29" s="40">
        <v>45335</v>
      </c>
      <c r="B29" s="41" t="s">
        <v>46</v>
      </c>
      <c r="C29" s="42" t="s">
        <v>47</v>
      </c>
      <c r="D29" s="43" t="s">
        <v>13</v>
      </c>
      <c r="E29" s="44">
        <f>F29*G29</f>
        <v>351260.217</v>
      </c>
      <c r="F29" s="45">
        <v>41.3</v>
      </c>
      <c r="G29" s="42">
        <v>8505.09</v>
      </c>
    </row>
    <row r="30" spans="1:7" x14ac:dyDescent="0.25">
      <c r="A30" s="40">
        <v>45335</v>
      </c>
      <c r="B30" s="41" t="s">
        <v>48</v>
      </c>
      <c r="C30" s="42" t="s">
        <v>47</v>
      </c>
      <c r="D30" s="43" t="s">
        <v>13</v>
      </c>
      <c r="E30" s="44">
        <f>F30*G30</f>
        <v>42525.45</v>
      </c>
      <c r="F30" s="46">
        <v>5</v>
      </c>
      <c r="G30" s="47">
        <v>8505.09</v>
      </c>
    </row>
    <row r="31" spans="1:7" x14ac:dyDescent="0.25">
      <c r="A31" s="48">
        <v>45337</v>
      </c>
      <c r="B31" s="49" t="s">
        <v>49</v>
      </c>
      <c r="C31" s="50" t="s">
        <v>8</v>
      </c>
      <c r="D31" s="51" t="s">
        <v>50</v>
      </c>
      <c r="E31" s="52">
        <v>10000</v>
      </c>
      <c r="F31" s="46">
        <f t="shared" ref="F31:F88" si="1">E31/G31</f>
        <v>1.1834319526627219</v>
      </c>
      <c r="G31" s="53">
        <v>8450</v>
      </c>
    </row>
    <row r="32" spans="1:7" x14ac:dyDescent="0.25">
      <c r="A32" s="48">
        <v>45337</v>
      </c>
      <c r="B32" s="49" t="s">
        <v>51</v>
      </c>
      <c r="C32" s="50" t="s">
        <v>52</v>
      </c>
      <c r="D32" s="51" t="s">
        <v>50</v>
      </c>
      <c r="E32" s="52">
        <v>40000</v>
      </c>
      <c r="F32" s="46">
        <f t="shared" si="1"/>
        <v>4.7337278106508878</v>
      </c>
      <c r="G32" s="53">
        <v>8450</v>
      </c>
    </row>
    <row r="33" spans="1:7" x14ac:dyDescent="0.25">
      <c r="A33" s="48">
        <v>45337</v>
      </c>
      <c r="B33" s="49" t="s">
        <v>86</v>
      </c>
      <c r="C33" s="50" t="s">
        <v>53</v>
      </c>
      <c r="D33" s="51" t="s">
        <v>13</v>
      </c>
      <c r="E33" s="52">
        <v>1300000</v>
      </c>
      <c r="F33" s="46">
        <f t="shared" si="1"/>
        <v>153.84615384615384</v>
      </c>
      <c r="G33" s="53">
        <v>8450</v>
      </c>
    </row>
    <row r="34" spans="1:7" x14ac:dyDescent="0.25">
      <c r="A34" s="48">
        <v>45338</v>
      </c>
      <c r="B34" s="49" t="s">
        <v>54</v>
      </c>
      <c r="C34" s="50" t="s">
        <v>20</v>
      </c>
      <c r="D34" s="51" t="s">
        <v>13</v>
      </c>
      <c r="E34" s="52">
        <v>300000</v>
      </c>
      <c r="F34" s="46">
        <f t="shared" si="1"/>
        <v>35.502958579881657</v>
      </c>
      <c r="G34" s="53">
        <v>8450</v>
      </c>
    </row>
    <row r="35" spans="1:7" x14ac:dyDescent="0.25">
      <c r="A35" s="48">
        <v>45338</v>
      </c>
      <c r="B35" s="49" t="s">
        <v>55</v>
      </c>
      <c r="C35" s="50" t="s">
        <v>12</v>
      </c>
      <c r="D35" s="51" t="s">
        <v>13</v>
      </c>
      <c r="E35" s="52">
        <v>10000</v>
      </c>
      <c r="F35" s="46">
        <f t="shared" si="1"/>
        <v>1.1834319526627219</v>
      </c>
      <c r="G35" s="53">
        <v>8450</v>
      </c>
    </row>
    <row r="36" spans="1:7" x14ac:dyDescent="0.25">
      <c r="A36" s="48">
        <v>45338</v>
      </c>
      <c r="B36" s="49" t="s">
        <v>56</v>
      </c>
      <c r="C36" s="50" t="s">
        <v>17</v>
      </c>
      <c r="D36" s="51" t="s">
        <v>13</v>
      </c>
      <c r="E36" s="52">
        <v>10000</v>
      </c>
      <c r="F36" s="46">
        <f t="shared" si="1"/>
        <v>1.1834319526627219</v>
      </c>
      <c r="G36" s="53">
        <v>8450</v>
      </c>
    </row>
    <row r="37" spans="1:7" x14ac:dyDescent="0.25">
      <c r="A37" s="48">
        <v>45339</v>
      </c>
      <c r="B37" s="49" t="s">
        <v>87</v>
      </c>
      <c r="C37" s="50" t="s">
        <v>52</v>
      </c>
      <c r="D37" s="51" t="s">
        <v>50</v>
      </c>
      <c r="E37" s="52">
        <v>100000</v>
      </c>
      <c r="F37" s="46">
        <f t="shared" si="1"/>
        <v>11.834319526627219</v>
      </c>
      <c r="G37" s="53">
        <v>8450</v>
      </c>
    </row>
    <row r="38" spans="1:7" x14ac:dyDescent="0.25">
      <c r="A38" s="48">
        <v>45341</v>
      </c>
      <c r="B38" s="49" t="s">
        <v>57</v>
      </c>
      <c r="C38" s="50" t="s">
        <v>31</v>
      </c>
      <c r="D38" s="51" t="s">
        <v>50</v>
      </c>
      <c r="E38" s="52">
        <v>50000</v>
      </c>
      <c r="F38" s="46">
        <f t="shared" si="1"/>
        <v>5.9171597633136095</v>
      </c>
      <c r="G38" s="53">
        <v>8450</v>
      </c>
    </row>
    <row r="39" spans="1:7" x14ac:dyDescent="0.25">
      <c r="A39" s="48">
        <v>45341</v>
      </c>
      <c r="B39" s="49" t="s">
        <v>58</v>
      </c>
      <c r="C39" s="50" t="s">
        <v>12</v>
      </c>
      <c r="D39" s="51" t="s">
        <v>13</v>
      </c>
      <c r="E39" s="52">
        <v>15000</v>
      </c>
      <c r="F39" s="46">
        <f t="shared" si="1"/>
        <v>1.7751479289940828</v>
      </c>
      <c r="G39" s="53">
        <v>8450</v>
      </c>
    </row>
    <row r="40" spans="1:7" x14ac:dyDescent="0.25">
      <c r="A40" s="48">
        <v>45341</v>
      </c>
      <c r="B40" s="49" t="s">
        <v>88</v>
      </c>
      <c r="C40" s="50" t="s">
        <v>52</v>
      </c>
      <c r="D40" s="51" t="s">
        <v>50</v>
      </c>
      <c r="E40" s="52">
        <v>50000</v>
      </c>
      <c r="F40" s="46">
        <f t="shared" si="1"/>
        <v>5.9171597633136095</v>
      </c>
      <c r="G40" s="53">
        <v>8450</v>
      </c>
    </row>
    <row r="41" spans="1:7" x14ac:dyDescent="0.25">
      <c r="A41" s="48">
        <v>45341</v>
      </c>
      <c r="B41" s="49" t="s">
        <v>59</v>
      </c>
      <c r="C41" s="50" t="s">
        <v>12</v>
      </c>
      <c r="D41" s="51" t="s">
        <v>13</v>
      </c>
      <c r="E41" s="52">
        <v>25000</v>
      </c>
      <c r="F41" s="46">
        <f t="shared" si="1"/>
        <v>2.9585798816568047</v>
      </c>
      <c r="G41" s="53">
        <v>8450</v>
      </c>
    </row>
    <row r="42" spans="1:7" x14ac:dyDescent="0.25">
      <c r="A42" s="48">
        <v>45341</v>
      </c>
      <c r="B42" s="49" t="s">
        <v>89</v>
      </c>
      <c r="C42" s="50" t="s">
        <v>10</v>
      </c>
      <c r="D42" s="51" t="s">
        <v>50</v>
      </c>
      <c r="E42" s="52">
        <v>840000</v>
      </c>
      <c r="F42" s="46">
        <f t="shared" si="1"/>
        <v>99.408284023668642</v>
      </c>
      <c r="G42" s="53">
        <v>8450</v>
      </c>
    </row>
    <row r="43" spans="1:7" x14ac:dyDescent="0.25">
      <c r="A43" s="48">
        <v>45341</v>
      </c>
      <c r="B43" s="49" t="s">
        <v>89</v>
      </c>
      <c r="C43" s="50" t="s">
        <v>10</v>
      </c>
      <c r="D43" s="51" t="s">
        <v>50</v>
      </c>
      <c r="E43" s="52">
        <v>840000</v>
      </c>
      <c r="F43" s="46">
        <f t="shared" si="1"/>
        <v>98.764386972977363</v>
      </c>
      <c r="G43" s="42">
        <v>8505.09</v>
      </c>
    </row>
    <row r="44" spans="1:7" x14ac:dyDescent="0.25">
      <c r="A44" s="48">
        <v>45342</v>
      </c>
      <c r="B44" s="49" t="s">
        <v>90</v>
      </c>
      <c r="C44" s="50" t="s">
        <v>8</v>
      </c>
      <c r="D44" s="51" t="s">
        <v>9</v>
      </c>
      <c r="E44" s="52">
        <v>50000</v>
      </c>
      <c r="F44" s="46">
        <f t="shared" si="1"/>
        <v>5.9171597633136095</v>
      </c>
      <c r="G44" s="53">
        <v>8450</v>
      </c>
    </row>
    <row r="45" spans="1:7" x14ac:dyDescent="0.25">
      <c r="A45" s="48">
        <v>45342</v>
      </c>
      <c r="B45" s="49" t="s">
        <v>90</v>
      </c>
      <c r="C45" s="50" t="s">
        <v>8</v>
      </c>
      <c r="D45" s="51" t="s">
        <v>60</v>
      </c>
      <c r="E45" s="52">
        <v>50000</v>
      </c>
      <c r="F45" s="46">
        <f t="shared" si="1"/>
        <v>5.9171597633136095</v>
      </c>
      <c r="G45" s="53">
        <v>8450</v>
      </c>
    </row>
    <row r="46" spans="1:7" x14ac:dyDescent="0.25">
      <c r="A46" s="48">
        <v>45342</v>
      </c>
      <c r="B46" s="49" t="s">
        <v>90</v>
      </c>
      <c r="C46" s="50" t="s">
        <v>8</v>
      </c>
      <c r="D46" s="51" t="s">
        <v>60</v>
      </c>
      <c r="E46" s="52">
        <v>50000</v>
      </c>
      <c r="F46" s="46">
        <f t="shared" si="1"/>
        <v>5.9171597633136095</v>
      </c>
      <c r="G46" s="53">
        <v>8450</v>
      </c>
    </row>
    <row r="47" spans="1:7" x14ac:dyDescent="0.25">
      <c r="A47" s="48">
        <v>45343</v>
      </c>
      <c r="B47" s="49" t="s">
        <v>91</v>
      </c>
      <c r="C47" s="50" t="s">
        <v>10</v>
      </c>
      <c r="D47" s="51" t="s">
        <v>50</v>
      </c>
      <c r="E47" s="52">
        <v>400000</v>
      </c>
      <c r="F47" s="46">
        <f t="shared" si="1"/>
        <v>47.030660463322548</v>
      </c>
      <c r="G47" s="42">
        <v>8505.09</v>
      </c>
    </row>
    <row r="48" spans="1:7" x14ac:dyDescent="0.25">
      <c r="A48" s="48">
        <v>45343</v>
      </c>
      <c r="B48" s="49" t="s">
        <v>92</v>
      </c>
      <c r="C48" s="50" t="s">
        <v>12</v>
      </c>
      <c r="D48" s="51" t="s">
        <v>13</v>
      </c>
      <c r="E48" s="52">
        <v>1000000</v>
      </c>
      <c r="F48" s="46">
        <f t="shared" si="1"/>
        <v>117.57665115830638</v>
      </c>
      <c r="G48" s="42">
        <v>8505.09</v>
      </c>
    </row>
    <row r="49" spans="1:7" x14ac:dyDescent="0.25">
      <c r="A49" s="54">
        <v>45344</v>
      </c>
      <c r="B49" s="51" t="s">
        <v>93</v>
      </c>
      <c r="C49" s="50" t="s">
        <v>52</v>
      </c>
      <c r="D49" s="51" t="s">
        <v>50</v>
      </c>
      <c r="E49" s="55">
        <v>50000</v>
      </c>
      <c r="F49" s="46">
        <f t="shared" si="1"/>
        <v>5.9171597633136095</v>
      </c>
      <c r="G49" s="53">
        <v>8450</v>
      </c>
    </row>
    <row r="50" spans="1:7" x14ac:dyDescent="0.25">
      <c r="A50" s="40">
        <v>45344</v>
      </c>
      <c r="B50" s="41" t="s">
        <v>61</v>
      </c>
      <c r="C50" s="50" t="s">
        <v>12</v>
      </c>
      <c r="D50" s="51" t="s">
        <v>13</v>
      </c>
      <c r="E50" s="56">
        <v>1632500</v>
      </c>
      <c r="F50" s="46">
        <f t="shared" si="1"/>
        <v>191.94388301593517</v>
      </c>
      <c r="G50" s="42">
        <v>8505.09</v>
      </c>
    </row>
    <row r="51" spans="1:7" x14ac:dyDescent="0.25">
      <c r="A51" s="48">
        <v>45344</v>
      </c>
      <c r="B51" s="49" t="s">
        <v>62</v>
      </c>
      <c r="C51" s="50" t="s">
        <v>31</v>
      </c>
      <c r="D51" s="51" t="s">
        <v>50</v>
      </c>
      <c r="E51" s="52">
        <v>270000</v>
      </c>
      <c r="F51" s="46">
        <f t="shared" si="1"/>
        <v>31.745695812742721</v>
      </c>
      <c r="G51" s="42">
        <v>8505.09</v>
      </c>
    </row>
    <row r="52" spans="1:7" x14ac:dyDescent="0.25">
      <c r="A52" s="48">
        <v>45344</v>
      </c>
      <c r="B52" s="49" t="s">
        <v>63</v>
      </c>
      <c r="C52" s="50" t="s">
        <v>17</v>
      </c>
      <c r="D52" s="51" t="s">
        <v>13</v>
      </c>
      <c r="E52" s="52">
        <v>30000</v>
      </c>
      <c r="F52" s="46">
        <f t="shared" si="1"/>
        <v>3.5272995347491913</v>
      </c>
      <c r="G52" s="42">
        <v>8505.09</v>
      </c>
    </row>
    <row r="53" spans="1:7" x14ac:dyDescent="0.25">
      <c r="A53" s="48">
        <v>45344</v>
      </c>
      <c r="B53" s="49" t="s">
        <v>64</v>
      </c>
      <c r="C53" s="50" t="s">
        <v>12</v>
      </c>
      <c r="D53" s="51" t="s">
        <v>13</v>
      </c>
      <c r="E53" s="52">
        <v>400000</v>
      </c>
      <c r="F53" s="46">
        <f t="shared" si="1"/>
        <v>47.030660463322548</v>
      </c>
      <c r="G53" s="42">
        <v>8505.09</v>
      </c>
    </row>
    <row r="54" spans="1:7" x14ac:dyDescent="0.25">
      <c r="A54" s="48">
        <v>45344</v>
      </c>
      <c r="B54" s="49" t="s">
        <v>65</v>
      </c>
      <c r="C54" s="50" t="s">
        <v>66</v>
      </c>
      <c r="D54" s="51" t="s">
        <v>13</v>
      </c>
      <c r="E54" s="52">
        <v>600000</v>
      </c>
      <c r="F54" s="46">
        <f t="shared" si="1"/>
        <v>70.545990694983828</v>
      </c>
      <c r="G54" s="42">
        <v>8505.09</v>
      </c>
    </row>
    <row r="55" spans="1:7" x14ac:dyDescent="0.25">
      <c r="A55" s="48">
        <v>45344</v>
      </c>
      <c r="B55" s="49" t="s">
        <v>67</v>
      </c>
      <c r="C55" s="50" t="s">
        <v>12</v>
      </c>
      <c r="D55" s="51" t="s">
        <v>13</v>
      </c>
      <c r="E55" s="52">
        <v>20000</v>
      </c>
      <c r="F55" s="46">
        <f t="shared" si="1"/>
        <v>2.3668639053254439</v>
      </c>
      <c r="G55" s="53">
        <v>8450</v>
      </c>
    </row>
    <row r="56" spans="1:7" x14ac:dyDescent="0.25">
      <c r="A56" s="48">
        <v>45344</v>
      </c>
      <c r="B56" s="49" t="s">
        <v>68</v>
      </c>
      <c r="C56" s="50" t="s">
        <v>66</v>
      </c>
      <c r="D56" s="51" t="s">
        <v>13</v>
      </c>
      <c r="E56" s="52">
        <v>3000000</v>
      </c>
      <c r="F56" s="46">
        <f t="shared" si="1"/>
        <v>352.72995347491911</v>
      </c>
      <c r="G56" s="42">
        <v>8505.09</v>
      </c>
    </row>
    <row r="57" spans="1:7" x14ac:dyDescent="0.25">
      <c r="A57" s="48">
        <v>45344</v>
      </c>
      <c r="B57" s="49" t="s">
        <v>69</v>
      </c>
      <c r="C57" s="50" t="s">
        <v>31</v>
      </c>
      <c r="D57" s="51" t="s">
        <v>60</v>
      </c>
      <c r="E57" s="57">
        <v>20000</v>
      </c>
      <c r="F57" s="46">
        <f t="shared" si="1"/>
        <v>2.3668639053254439</v>
      </c>
      <c r="G57" s="53">
        <v>8450</v>
      </c>
    </row>
    <row r="58" spans="1:7" x14ac:dyDescent="0.25">
      <c r="A58" s="48">
        <v>45344</v>
      </c>
      <c r="B58" s="49" t="s">
        <v>70</v>
      </c>
      <c r="C58" s="50" t="s">
        <v>12</v>
      </c>
      <c r="D58" s="51" t="s">
        <v>13</v>
      </c>
      <c r="E58" s="52">
        <v>450000</v>
      </c>
      <c r="F58" s="46">
        <f t="shared" si="1"/>
        <v>52.909493021237871</v>
      </c>
      <c r="G58" s="42">
        <v>8505.09</v>
      </c>
    </row>
    <row r="59" spans="1:7" x14ac:dyDescent="0.25">
      <c r="A59" s="48">
        <v>45344</v>
      </c>
      <c r="B59" s="49" t="s">
        <v>94</v>
      </c>
      <c r="C59" s="50" t="s">
        <v>10</v>
      </c>
      <c r="D59" s="51" t="s">
        <v>50</v>
      </c>
      <c r="E59" s="52">
        <v>560000</v>
      </c>
      <c r="F59" s="46">
        <f t="shared" si="1"/>
        <v>65.842924648651575</v>
      </c>
      <c r="G59" s="42">
        <v>8505.09</v>
      </c>
    </row>
    <row r="60" spans="1:7" x14ac:dyDescent="0.25">
      <c r="A60" s="48">
        <v>45344</v>
      </c>
      <c r="B60" s="49" t="s">
        <v>94</v>
      </c>
      <c r="C60" s="50" t="s">
        <v>10</v>
      </c>
      <c r="D60" s="51" t="s">
        <v>50</v>
      </c>
      <c r="E60" s="52">
        <v>560000</v>
      </c>
      <c r="F60" s="46">
        <f t="shared" si="1"/>
        <v>65.842924648651575</v>
      </c>
      <c r="G60" s="42">
        <v>8505.09</v>
      </c>
    </row>
    <row r="61" spans="1:7" x14ac:dyDescent="0.25">
      <c r="A61" s="48">
        <v>45344</v>
      </c>
      <c r="B61" s="49" t="s">
        <v>71</v>
      </c>
      <c r="C61" s="50" t="s">
        <v>12</v>
      </c>
      <c r="D61" s="51" t="s">
        <v>13</v>
      </c>
      <c r="E61" s="52">
        <v>60000</v>
      </c>
      <c r="F61" s="46">
        <f t="shared" si="1"/>
        <v>7.0545990694983827</v>
      </c>
      <c r="G61" s="42">
        <v>8505.09</v>
      </c>
    </row>
    <row r="62" spans="1:7" x14ac:dyDescent="0.25">
      <c r="A62" s="54">
        <v>45344</v>
      </c>
      <c r="B62" s="49" t="s">
        <v>72</v>
      </c>
      <c r="C62" s="50" t="s">
        <v>17</v>
      </c>
      <c r="D62" s="51" t="s">
        <v>13</v>
      </c>
      <c r="E62" s="52">
        <v>507500</v>
      </c>
      <c r="F62" s="46">
        <f t="shared" si="1"/>
        <v>59.670150462840489</v>
      </c>
      <c r="G62" s="42">
        <v>8505.09</v>
      </c>
    </row>
    <row r="63" spans="1:7" x14ac:dyDescent="0.25">
      <c r="A63" s="54">
        <v>45345</v>
      </c>
      <c r="B63" s="49" t="s">
        <v>91</v>
      </c>
      <c r="C63" s="50" t="s">
        <v>10</v>
      </c>
      <c r="D63" s="51" t="s">
        <v>50</v>
      </c>
      <c r="E63" s="52">
        <v>405000</v>
      </c>
      <c r="F63" s="46">
        <f t="shared" si="1"/>
        <v>47.618543719114079</v>
      </c>
      <c r="G63" s="42">
        <v>8505.09</v>
      </c>
    </row>
    <row r="64" spans="1:7" x14ac:dyDescent="0.25">
      <c r="A64" s="54">
        <v>45345</v>
      </c>
      <c r="B64" s="49" t="s">
        <v>73</v>
      </c>
      <c r="C64" s="50" t="s">
        <v>52</v>
      </c>
      <c r="D64" s="51" t="s">
        <v>50</v>
      </c>
      <c r="E64" s="52">
        <v>50000</v>
      </c>
      <c r="F64" s="46">
        <f t="shared" si="1"/>
        <v>5.9171597633136095</v>
      </c>
      <c r="G64" s="53">
        <v>8450</v>
      </c>
    </row>
    <row r="65" spans="1:7" x14ac:dyDescent="0.25">
      <c r="A65" s="54">
        <v>45346</v>
      </c>
      <c r="B65" s="49" t="s">
        <v>74</v>
      </c>
      <c r="C65" s="50" t="s">
        <v>20</v>
      </c>
      <c r="D65" s="51" t="s">
        <v>13</v>
      </c>
      <c r="E65" s="52">
        <v>800000</v>
      </c>
      <c r="F65" s="46">
        <f t="shared" si="1"/>
        <v>94.061320926645095</v>
      </c>
      <c r="G65" s="42">
        <v>8505.09</v>
      </c>
    </row>
    <row r="66" spans="1:7" x14ac:dyDescent="0.25">
      <c r="A66" s="54">
        <v>45346</v>
      </c>
      <c r="B66" s="49" t="s">
        <v>75</v>
      </c>
      <c r="C66" s="50" t="s">
        <v>52</v>
      </c>
      <c r="D66" s="51" t="s">
        <v>50</v>
      </c>
      <c r="E66" s="52">
        <v>185000</v>
      </c>
      <c r="F66" s="46">
        <f t="shared" si="1"/>
        <v>21.751680464286679</v>
      </c>
      <c r="G66" s="42">
        <v>8505.09</v>
      </c>
    </row>
    <row r="67" spans="1:7" x14ac:dyDescent="0.25">
      <c r="A67" s="48">
        <v>45347</v>
      </c>
      <c r="B67" s="49" t="s">
        <v>76</v>
      </c>
      <c r="C67" s="50" t="s">
        <v>31</v>
      </c>
      <c r="D67" s="51" t="s">
        <v>50</v>
      </c>
      <c r="E67" s="52">
        <v>1100000</v>
      </c>
      <c r="F67" s="46">
        <f t="shared" si="1"/>
        <v>129.33431627413702</v>
      </c>
      <c r="G67" s="42">
        <v>8505.09</v>
      </c>
    </row>
    <row r="68" spans="1:7" x14ac:dyDescent="0.25">
      <c r="A68" s="48">
        <v>45347</v>
      </c>
      <c r="B68" s="49" t="s">
        <v>95</v>
      </c>
      <c r="C68" s="50" t="s">
        <v>15</v>
      </c>
      <c r="D68" s="51" t="s">
        <v>77</v>
      </c>
      <c r="E68" s="52">
        <v>990000</v>
      </c>
      <c r="F68" s="46">
        <f t="shared" si="1"/>
        <v>116.40088464672331</v>
      </c>
      <c r="G68" s="42">
        <v>8505.09</v>
      </c>
    </row>
    <row r="69" spans="1:7" x14ac:dyDescent="0.25">
      <c r="A69" s="48">
        <v>45348</v>
      </c>
      <c r="B69" s="49" t="s">
        <v>96</v>
      </c>
      <c r="C69" s="50" t="s">
        <v>8</v>
      </c>
      <c r="D69" s="51" t="s">
        <v>50</v>
      </c>
      <c r="E69" s="52">
        <v>35000</v>
      </c>
      <c r="F69" s="46">
        <f t="shared" si="1"/>
        <v>4.1420118343195265</v>
      </c>
      <c r="G69" s="53">
        <v>8450</v>
      </c>
    </row>
    <row r="70" spans="1:7" x14ac:dyDescent="0.25">
      <c r="A70" s="48">
        <v>45348</v>
      </c>
      <c r="B70" s="49" t="s">
        <v>49</v>
      </c>
      <c r="C70" s="50" t="s">
        <v>8</v>
      </c>
      <c r="D70" s="51" t="s">
        <v>50</v>
      </c>
      <c r="E70" s="52">
        <v>50000</v>
      </c>
      <c r="F70" s="46">
        <f t="shared" si="1"/>
        <v>5.9171597633136095</v>
      </c>
      <c r="G70" s="53">
        <v>8450</v>
      </c>
    </row>
    <row r="71" spans="1:7" x14ac:dyDescent="0.25">
      <c r="A71" s="48">
        <v>45348</v>
      </c>
      <c r="B71" s="49" t="s">
        <v>49</v>
      </c>
      <c r="C71" s="50" t="s">
        <v>8</v>
      </c>
      <c r="D71" s="51" t="s">
        <v>60</v>
      </c>
      <c r="E71" s="52">
        <v>50000</v>
      </c>
      <c r="F71" s="46">
        <f t="shared" si="1"/>
        <v>5.9171597633136095</v>
      </c>
      <c r="G71" s="53">
        <v>8450</v>
      </c>
    </row>
    <row r="72" spans="1:7" x14ac:dyDescent="0.25">
      <c r="A72" s="48">
        <v>45348</v>
      </c>
      <c r="B72" s="49" t="s">
        <v>49</v>
      </c>
      <c r="C72" s="50" t="s">
        <v>8</v>
      </c>
      <c r="D72" s="51" t="s">
        <v>60</v>
      </c>
      <c r="E72" s="52">
        <v>50000</v>
      </c>
      <c r="F72" s="46">
        <f t="shared" si="1"/>
        <v>5.9171597633136095</v>
      </c>
      <c r="G72" s="53">
        <v>8450</v>
      </c>
    </row>
    <row r="73" spans="1:7" x14ac:dyDescent="0.25">
      <c r="A73" s="48">
        <v>45348</v>
      </c>
      <c r="B73" s="49" t="s">
        <v>49</v>
      </c>
      <c r="C73" s="50" t="s">
        <v>8</v>
      </c>
      <c r="D73" s="51" t="s">
        <v>9</v>
      </c>
      <c r="E73" s="52">
        <v>50000</v>
      </c>
      <c r="F73" s="46">
        <f t="shared" si="1"/>
        <v>5.9171597633136095</v>
      </c>
      <c r="G73" s="53">
        <v>8450</v>
      </c>
    </row>
    <row r="74" spans="1:7" x14ac:dyDescent="0.25">
      <c r="A74" s="48">
        <v>45349</v>
      </c>
      <c r="B74" s="49" t="s">
        <v>78</v>
      </c>
      <c r="C74" s="50" t="s">
        <v>20</v>
      </c>
      <c r="D74" s="51" t="s">
        <v>13</v>
      </c>
      <c r="E74" s="52">
        <v>100000</v>
      </c>
      <c r="F74" s="46">
        <f t="shared" si="1"/>
        <v>11.757665115830637</v>
      </c>
      <c r="G74" s="42">
        <v>8505.09</v>
      </c>
    </row>
    <row r="75" spans="1:7" x14ac:dyDescent="0.25">
      <c r="A75" s="48">
        <v>45349</v>
      </c>
      <c r="B75" s="49" t="s">
        <v>62</v>
      </c>
      <c r="C75" s="50" t="s">
        <v>31</v>
      </c>
      <c r="D75" s="51" t="s">
        <v>50</v>
      </c>
      <c r="E75" s="52">
        <v>300000</v>
      </c>
      <c r="F75" s="46">
        <f t="shared" si="1"/>
        <v>35.272995347491914</v>
      </c>
      <c r="G75" s="42">
        <v>8505.09</v>
      </c>
    </row>
    <row r="76" spans="1:7" x14ac:dyDescent="0.25">
      <c r="A76" s="48">
        <v>45349</v>
      </c>
      <c r="B76" s="49" t="s">
        <v>91</v>
      </c>
      <c r="C76" s="50" t="s">
        <v>10</v>
      </c>
      <c r="D76" s="51" t="s">
        <v>50</v>
      </c>
      <c r="E76" s="52">
        <v>405000</v>
      </c>
      <c r="F76" s="46">
        <f t="shared" si="1"/>
        <v>47.618543719114079</v>
      </c>
      <c r="G76" s="42">
        <v>8505.09</v>
      </c>
    </row>
    <row r="77" spans="1:7" x14ac:dyDescent="0.25">
      <c r="A77" s="48">
        <v>45349</v>
      </c>
      <c r="B77" s="49" t="s">
        <v>79</v>
      </c>
      <c r="C77" s="50" t="s">
        <v>31</v>
      </c>
      <c r="D77" s="51" t="s">
        <v>50</v>
      </c>
      <c r="E77" s="52">
        <v>35000</v>
      </c>
      <c r="F77" s="46">
        <f t="shared" si="1"/>
        <v>4.1151827905407234</v>
      </c>
      <c r="G77" s="42">
        <v>8505.09</v>
      </c>
    </row>
    <row r="78" spans="1:7" x14ac:dyDescent="0.25">
      <c r="A78" s="48">
        <v>45349</v>
      </c>
      <c r="B78" s="49" t="s">
        <v>63</v>
      </c>
      <c r="C78" s="50" t="s">
        <v>20</v>
      </c>
      <c r="D78" s="51" t="s">
        <v>13</v>
      </c>
      <c r="E78" s="52">
        <v>30000</v>
      </c>
      <c r="F78" s="46">
        <f t="shared" si="1"/>
        <v>3.5272995347491913</v>
      </c>
      <c r="G78" s="42">
        <v>8505.09</v>
      </c>
    </row>
    <row r="79" spans="1:7" x14ac:dyDescent="0.25">
      <c r="A79" s="48">
        <v>45350</v>
      </c>
      <c r="B79" s="49" t="s">
        <v>62</v>
      </c>
      <c r="C79" s="50" t="s">
        <v>31</v>
      </c>
      <c r="D79" s="51" t="s">
        <v>50</v>
      </c>
      <c r="E79" s="52">
        <v>300000</v>
      </c>
      <c r="F79" s="46">
        <f t="shared" si="1"/>
        <v>35.272995347491914</v>
      </c>
      <c r="G79" s="42">
        <v>8505.09</v>
      </c>
    </row>
    <row r="80" spans="1:7" x14ac:dyDescent="0.25">
      <c r="A80" s="48">
        <v>45350</v>
      </c>
      <c r="B80" s="49" t="s">
        <v>80</v>
      </c>
      <c r="C80" s="50" t="s">
        <v>31</v>
      </c>
      <c r="D80" s="51" t="s">
        <v>50</v>
      </c>
      <c r="E80" s="52">
        <v>10000</v>
      </c>
      <c r="F80" s="46">
        <f t="shared" si="1"/>
        <v>1.1757665115830638</v>
      </c>
      <c r="G80" s="42">
        <v>8505.09</v>
      </c>
    </row>
    <row r="81" spans="1:7" x14ac:dyDescent="0.25">
      <c r="A81" s="48">
        <v>45350</v>
      </c>
      <c r="B81" s="49" t="s">
        <v>81</v>
      </c>
      <c r="C81" s="50" t="s">
        <v>20</v>
      </c>
      <c r="D81" s="51" t="s">
        <v>13</v>
      </c>
      <c r="E81" s="52">
        <v>150000</v>
      </c>
      <c r="F81" s="46">
        <f t="shared" si="1"/>
        <v>17.636497673745957</v>
      </c>
      <c r="G81" s="42">
        <v>8505.09</v>
      </c>
    </row>
    <row r="82" spans="1:7" x14ac:dyDescent="0.25">
      <c r="A82" s="48">
        <v>45350</v>
      </c>
      <c r="B82" s="49" t="s">
        <v>82</v>
      </c>
      <c r="C82" s="50" t="s">
        <v>31</v>
      </c>
      <c r="D82" s="51" t="s">
        <v>50</v>
      </c>
      <c r="E82" s="52">
        <v>50000</v>
      </c>
      <c r="F82" s="46">
        <f t="shared" si="1"/>
        <v>5.8788325579153184</v>
      </c>
      <c r="G82" s="42">
        <v>8505.09</v>
      </c>
    </row>
    <row r="83" spans="1:7" x14ac:dyDescent="0.25">
      <c r="A83" s="48">
        <v>45351</v>
      </c>
      <c r="B83" s="49" t="s">
        <v>97</v>
      </c>
      <c r="C83" s="50" t="s">
        <v>31</v>
      </c>
      <c r="D83" s="51" t="s">
        <v>50</v>
      </c>
      <c r="E83" s="52">
        <v>1005000</v>
      </c>
      <c r="F83" s="46">
        <f t="shared" si="1"/>
        <v>118.16453441409791</v>
      </c>
      <c r="G83" s="42">
        <v>8505.09</v>
      </c>
    </row>
    <row r="84" spans="1:7" x14ac:dyDescent="0.25">
      <c r="A84" s="48">
        <v>45351</v>
      </c>
      <c r="B84" s="49" t="s">
        <v>97</v>
      </c>
      <c r="C84" s="50" t="s">
        <v>31</v>
      </c>
      <c r="D84" s="51" t="s">
        <v>9</v>
      </c>
      <c r="E84" s="52">
        <v>300000</v>
      </c>
      <c r="F84" s="46">
        <f t="shared" si="1"/>
        <v>35.272995347491914</v>
      </c>
      <c r="G84" s="42">
        <v>8505.09</v>
      </c>
    </row>
    <row r="85" spans="1:7" x14ac:dyDescent="0.25">
      <c r="A85" s="48">
        <v>45351</v>
      </c>
      <c r="B85" s="49" t="s">
        <v>97</v>
      </c>
      <c r="C85" s="50" t="s">
        <v>31</v>
      </c>
      <c r="D85" s="51" t="s">
        <v>60</v>
      </c>
      <c r="E85" s="52">
        <v>290000</v>
      </c>
      <c r="F85" s="46">
        <f t="shared" si="1"/>
        <v>34.097228835908851</v>
      </c>
      <c r="G85" s="42">
        <v>8505.09</v>
      </c>
    </row>
    <row r="86" spans="1:7" x14ac:dyDescent="0.25">
      <c r="A86" s="48">
        <v>45351</v>
      </c>
      <c r="B86" s="49" t="s">
        <v>97</v>
      </c>
      <c r="C86" s="50" t="s">
        <v>31</v>
      </c>
      <c r="D86" s="51" t="s">
        <v>60</v>
      </c>
      <c r="E86" s="52">
        <v>271500</v>
      </c>
      <c r="F86" s="46">
        <f t="shared" si="1"/>
        <v>31.922060789480181</v>
      </c>
      <c r="G86" s="42">
        <v>8505.09</v>
      </c>
    </row>
    <row r="87" spans="1:7" x14ac:dyDescent="0.25">
      <c r="A87" s="40">
        <v>45351</v>
      </c>
      <c r="B87" s="41" t="s">
        <v>83</v>
      </c>
      <c r="C87" s="50" t="s">
        <v>47</v>
      </c>
      <c r="D87" s="51" t="s">
        <v>13</v>
      </c>
      <c r="E87" s="56">
        <v>72692</v>
      </c>
      <c r="F87" s="46">
        <f t="shared" si="1"/>
        <v>8.5468819259996067</v>
      </c>
      <c r="G87" s="42">
        <v>8505.09</v>
      </c>
    </row>
    <row r="88" spans="1:7" x14ac:dyDescent="0.25">
      <c r="A88" s="40">
        <v>45351</v>
      </c>
      <c r="B88" s="41" t="s">
        <v>98</v>
      </c>
      <c r="C88" s="50" t="s">
        <v>47</v>
      </c>
      <c r="D88" s="51" t="s">
        <v>13</v>
      </c>
      <c r="E88" s="56">
        <v>118000</v>
      </c>
      <c r="F88" s="46">
        <f t="shared" si="1"/>
        <v>13.874044836680152</v>
      </c>
      <c r="G88" s="42">
        <v>8505.09</v>
      </c>
    </row>
    <row r="89" spans="1:7" x14ac:dyDescent="0.25">
      <c r="A89" s="40">
        <v>45351</v>
      </c>
      <c r="B89" s="41" t="s">
        <v>84</v>
      </c>
      <c r="C89" s="50" t="s">
        <v>47</v>
      </c>
      <c r="D89" s="51" t="s">
        <v>13</v>
      </c>
      <c r="E89" s="58">
        <f>G89*F89</f>
        <v>250900.155</v>
      </c>
      <c r="F89" s="59">
        <v>29.5</v>
      </c>
      <c r="G89" s="42">
        <v>8505.09</v>
      </c>
    </row>
    <row r="90" spans="1:7" ht="15.75" thickBot="1" x14ac:dyDescent="0.3">
      <c r="A90" s="60">
        <v>45351</v>
      </c>
      <c r="B90" s="61" t="s">
        <v>85</v>
      </c>
      <c r="C90" s="62" t="s">
        <v>47</v>
      </c>
      <c r="D90" s="63" t="s">
        <v>13</v>
      </c>
      <c r="E90" s="64">
        <v>60133</v>
      </c>
      <c r="F90" s="65">
        <f>E90/G90</f>
        <v>7.0702367641024377</v>
      </c>
      <c r="G90" s="66">
        <v>8505.09</v>
      </c>
    </row>
    <row r="91" spans="1:7" x14ac:dyDescent="0.25">
      <c r="A91" s="150">
        <v>45355</v>
      </c>
      <c r="B91" s="67" t="s">
        <v>49</v>
      </c>
      <c r="C91" s="68" t="s">
        <v>99</v>
      </c>
      <c r="D91" s="69" t="s">
        <v>50</v>
      </c>
      <c r="E91" s="70">
        <v>50000</v>
      </c>
      <c r="F91" s="71">
        <f>E91/G91</f>
        <v>5.8788325579153184</v>
      </c>
      <c r="G91" s="68">
        <v>8505.09</v>
      </c>
    </row>
    <row r="92" spans="1:7" x14ac:dyDescent="0.25">
      <c r="A92" s="40">
        <v>45355</v>
      </c>
      <c r="B92" s="67" t="s">
        <v>49</v>
      </c>
      <c r="C92" s="42" t="s">
        <v>99</v>
      </c>
      <c r="D92" s="43" t="s">
        <v>9</v>
      </c>
      <c r="E92" s="52">
        <v>50000</v>
      </c>
      <c r="F92" s="46">
        <f t="shared" ref="F92:F148" si="2">E92/G92</f>
        <v>5.8788325579153184</v>
      </c>
      <c r="G92" s="42">
        <v>8505.09</v>
      </c>
    </row>
    <row r="93" spans="1:7" x14ac:dyDescent="0.25">
      <c r="A93" s="40">
        <v>45355</v>
      </c>
      <c r="B93" s="67" t="s">
        <v>49</v>
      </c>
      <c r="C93" s="50" t="s">
        <v>99</v>
      </c>
      <c r="D93" s="51" t="s">
        <v>60</v>
      </c>
      <c r="E93" s="52">
        <v>50000</v>
      </c>
      <c r="F93" s="46">
        <f t="shared" si="2"/>
        <v>5.8788325579153184</v>
      </c>
      <c r="G93" s="42">
        <v>8505.09</v>
      </c>
    </row>
    <row r="94" spans="1:7" x14ac:dyDescent="0.25">
      <c r="A94" s="40">
        <v>45355</v>
      </c>
      <c r="B94" s="67" t="s">
        <v>49</v>
      </c>
      <c r="C94" s="50" t="s">
        <v>99</v>
      </c>
      <c r="D94" s="51" t="s">
        <v>60</v>
      </c>
      <c r="E94" s="52">
        <v>50000</v>
      </c>
      <c r="F94" s="46">
        <f t="shared" si="2"/>
        <v>5.8788325579153184</v>
      </c>
      <c r="G94" s="42">
        <v>8505.09</v>
      </c>
    </row>
    <row r="95" spans="1:7" x14ac:dyDescent="0.25">
      <c r="A95" s="40">
        <v>45355</v>
      </c>
      <c r="B95" s="49" t="s">
        <v>100</v>
      </c>
      <c r="C95" s="50" t="s">
        <v>17</v>
      </c>
      <c r="D95" s="51" t="s">
        <v>13</v>
      </c>
      <c r="E95" s="52">
        <v>500000</v>
      </c>
      <c r="F95" s="46">
        <f t="shared" si="2"/>
        <v>58.788325579153188</v>
      </c>
      <c r="G95" s="42">
        <v>8505.09</v>
      </c>
    </row>
    <row r="96" spans="1:7" x14ac:dyDescent="0.25">
      <c r="A96" s="40">
        <v>45356</v>
      </c>
      <c r="B96" s="49" t="s">
        <v>63</v>
      </c>
      <c r="C96" s="50" t="s">
        <v>17</v>
      </c>
      <c r="D96" s="51" t="s">
        <v>13</v>
      </c>
      <c r="E96" s="52">
        <v>30000</v>
      </c>
      <c r="F96" s="46">
        <f t="shared" si="2"/>
        <v>3.5272995347491913</v>
      </c>
      <c r="G96" s="42">
        <v>8505.09</v>
      </c>
    </row>
    <row r="97" spans="1:7" x14ac:dyDescent="0.25">
      <c r="A97" s="40">
        <v>45356</v>
      </c>
      <c r="B97" s="49" t="s">
        <v>101</v>
      </c>
      <c r="C97" s="50" t="s">
        <v>20</v>
      </c>
      <c r="D97" s="51" t="s">
        <v>13</v>
      </c>
      <c r="E97" s="52">
        <v>350000</v>
      </c>
      <c r="F97" s="46">
        <f t="shared" si="2"/>
        <v>41.151827905407231</v>
      </c>
      <c r="G97" s="42">
        <v>8505.09</v>
      </c>
    </row>
    <row r="98" spans="1:7" x14ac:dyDescent="0.25">
      <c r="A98" s="40">
        <v>45356</v>
      </c>
      <c r="B98" s="41" t="s">
        <v>126</v>
      </c>
      <c r="C98" s="50" t="s">
        <v>52</v>
      </c>
      <c r="D98" s="51" t="s">
        <v>13</v>
      </c>
      <c r="E98" s="72">
        <v>3725524</v>
      </c>
      <c r="F98" s="46">
        <f t="shared" si="2"/>
        <v>438.03463572989818</v>
      </c>
      <c r="G98" s="42">
        <v>8505.09</v>
      </c>
    </row>
    <row r="99" spans="1:7" x14ac:dyDescent="0.25">
      <c r="A99" s="40">
        <v>45359</v>
      </c>
      <c r="B99" s="49" t="s">
        <v>102</v>
      </c>
      <c r="C99" s="50" t="s">
        <v>20</v>
      </c>
      <c r="D99" s="51" t="s">
        <v>13</v>
      </c>
      <c r="E99" s="52">
        <v>150000</v>
      </c>
      <c r="F99" s="46">
        <f t="shared" si="2"/>
        <v>17.636497673745957</v>
      </c>
      <c r="G99" s="42">
        <v>8505.09</v>
      </c>
    </row>
    <row r="100" spans="1:7" x14ac:dyDescent="0.25">
      <c r="A100" s="40">
        <v>45362</v>
      </c>
      <c r="B100" s="49" t="s">
        <v>49</v>
      </c>
      <c r="C100" s="50" t="s">
        <v>99</v>
      </c>
      <c r="D100" s="51" t="s">
        <v>50</v>
      </c>
      <c r="E100" s="52">
        <v>50000</v>
      </c>
      <c r="F100" s="46">
        <f t="shared" si="2"/>
        <v>5.8788325579153184</v>
      </c>
      <c r="G100" s="42">
        <v>8505.09</v>
      </c>
    </row>
    <row r="101" spans="1:7" x14ac:dyDescent="0.25">
      <c r="A101" s="40">
        <v>45362</v>
      </c>
      <c r="B101" s="49" t="s">
        <v>49</v>
      </c>
      <c r="C101" s="50" t="s">
        <v>99</v>
      </c>
      <c r="D101" s="51" t="s">
        <v>9</v>
      </c>
      <c r="E101" s="52">
        <v>50000</v>
      </c>
      <c r="F101" s="46">
        <f t="shared" si="2"/>
        <v>5.8788325579153184</v>
      </c>
      <c r="G101" s="42">
        <v>8505.09</v>
      </c>
    </row>
    <row r="102" spans="1:7" x14ac:dyDescent="0.25">
      <c r="A102" s="40">
        <v>45362</v>
      </c>
      <c r="B102" s="49" t="s">
        <v>49</v>
      </c>
      <c r="C102" s="50" t="s">
        <v>99</v>
      </c>
      <c r="D102" s="51" t="s">
        <v>13</v>
      </c>
      <c r="E102" s="52">
        <v>50000</v>
      </c>
      <c r="F102" s="46">
        <f t="shared" si="2"/>
        <v>5.8788325579153184</v>
      </c>
      <c r="G102" s="42">
        <v>8505.09</v>
      </c>
    </row>
    <row r="103" spans="1:7" x14ac:dyDescent="0.25">
      <c r="A103" s="40">
        <v>45362</v>
      </c>
      <c r="B103" s="49" t="s">
        <v>49</v>
      </c>
      <c r="C103" s="50" t="s">
        <v>99</v>
      </c>
      <c r="D103" s="51" t="s">
        <v>13</v>
      </c>
      <c r="E103" s="52">
        <v>50000</v>
      </c>
      <c r="F103" s="46">
        <f t="shared" si="2"/>
        <v>5.8788325579153184</v>
      </c>
      <c r="G103" s="42">
        <v>8505.09</v>
      </c>
    </row>
    <row r="104" spans="1:7" x14ac:dyDescent="0.25">
      <c r="A104" s="40">
        <v>45362</v>
      </c>
      <c r="B104" s="49" t="s">
        <v>127</v>
      </c>
      <c r="C104" s="50" t="s">
        <v>103</v>
      </c>
      <c r="D104" s="51" t="s">
        <v>13</v>
      </c>
      <c r="E104" s="52">
        <v>100000</v>
      </c>
      <c r="F104" s="46">
        <f t="shared" si="2"/>
        <v>11.757665115830637</v>
      </c>
      <c r="G104" s="42">
        <v>8505.09</v>
      </c>
    </row>
    <row r="105" spans="1:7" x14ac:dyDescent="0.25">
      <c r="A105" s="40">
        <v>45363</v>
      </c>
      <c r="B105" s="41" t="s">
        <v>104</v>
      </c>
      <c r="C105" s="50" t="s">
        <v>47</v>
      </c>
      <c r="D105" s="51" t="s">
        <v>13</v>
      </c>
      <c r="E105" s="52">
        <f>F105*G105</f>
        <v>351260.217</v>
      </c>
      <c r="F105" s="73">
        <v>41.3</v>
      </c>
      <c r="G105" s="42">
        <v>8505.09</v>
      </c>
    </row>
    <row r="106" spans="1:7" x14ac:dyDescent="0.25">
      <c r="A106" s="40">
        <v>45363</v>
      </c>
      <c r="B106" s="41" t="s">
        <v>48</v>
      </c>
      <c r="C106" s="50" t="s">
        <v>47</v>
      </c>
      <c r="D106" s="51" t="s">
        <v>13</v>
      </c>
      <c r="E106" s="52">
        <f>F106*G106</f>
        <v>42525.45</v>
      </c>
      <c r="F106" s="73">
        <v>5</v>
      </c>
      <c r="G106" s="42">
        <v>8505.09</v>
      </c>
    </row>
    <row r="107" spans="1:7" x14ac:dyDescent="0.25">
      <c r="A107" s="40">
        <v>45363</v>
      </c>
      <c r="B107" s="41" t="s">
        <v>105</v>
      </c>
      <c r="C107" s="50" t="s">
        <v>47</v>
      </c>
      <c r="D107" s="51" t="s">
        <v>13</v>
      </c>
      <c r="E107" s="52">
        <f>F107*G107</f>
        <v>351260.217</v>
      </c>
      <c r="F107" s="73">
        <v>41.3</v>
      </c>
      <c r="G107" s="42">
        <v>8505.09</v>
      </c>
    </row>
    <row r="108" spans="1:7" x14ac:dyDescent="0.25">
      <c r="A108" s="40">
        <v>45363</v>
      </c>
      <c r="B108" s="41" t="s">
        <v>48</v>
      </c>
      <c r="C108" s="50" t="s">
        <v>47</v>
      </c>
      <c r="D108" s="51" t="s">
        <v>13</v>
      </c>
      <c r="E108" s="52">
        <f>F108*G108</f>
        <v>42525.45</v>
      </c>
      <c r="F108" s="73">
        <v>5</v>
      </c>
      <c r="G108" s="42">
        <v>8505.09</v>
      </c>
    </row>
    <row r="109" spans="1:7" x14ac:dyDescent="0.25">
      <c r="A109" s="40">
        <v>45363</v>
      </c>
      <c r="B109" s="49" t="s">
        <v>128</v>
      </c>
      <c r="C109" s="50" t="s">
        <v>103</v>
      </c>
      <c r="D109" s="51" t="s">
        <v>13</v>
      </c>
      <c r="E109" s="52">
        <v>200000</v>
      </c>
      <c r="F109" s="46">
        <f t="shared" si="2"/>
        <v>23.515330231661274</v>
      </c>
      <c r="G109" s="42">
        <v>8505.09</v>
      </c>
    </row>
    <row r="110" spans="1:7" x14ac:dyDescent="0.25">
      <c r="A110" s="40">
        <v>45363</v>
      </c>
      <c r="B110" s="41" t="s">
        <v>106</v>
      </c>
      <c r="C110" s="50" t="s">
        <v>47</v>
      </c>
      <c r="D110" s="51" t="s">
        <v>13</v>
      </c>
      <c r="E110" s="72">
        <v>177000</v>
      </c>
      <c r="F110" s="46">
        <f t="shared" si="2"/>
        <v>20.81106725502023</v>
      </c>
      <c r="G110" s="42">
        <v>8505.09</v>
      </c>
    </row>
    <row r="111" spans="1:7" x14ac:dyDescent="0.25">
      <c r="A111" s="40">
        <v>45364</v>
      </c>
      <c r="B111" s="49" t="s">
        <v>107</v>
      </c>
      <c r="C111" s="50" t="s">
        <v>20</v>
      </c>
      <c r="D111" s="51" t="s">
        <v>13</v>
      </c>
      <c r="E111" s="52">
        <v>300000</v>
      </c>
      <c r="F111" s="46">
        <f t="shared" si="2"/>
        <v>35.272995347491914</v>
      </c>
      <c r="G111" s="42">
        <v>8505.09</v>
      </c>
    </row>
    <row r="112" spans="1:7" x14ac:dyDescent="0.25">
      <c r="A112" s="40">
        <v>45364</v>
      </c>
      <c r="B112" s="49" t="s">
        <v>63</v>
      </c>
      <c r="C112" s="50" t="s">
        <v>17</v>
      </c>
      <c r="D112" s="51" t="s">
        <v>13</v>
      </c>
      <c r="E112" s="52">
        <v>30000</v>
      </c>
      <c r="F112" s="46">
        <f t="shared" si="2"/>
        <v>3.5272995347491913</v>
      </c>
      <c r="G112" s="42">
        <v>8505.09</v>
      </c>
    </row>
    <row r="113" spans="1:7" x14ac:dyDescent="0.25">
      <c r="A113" s="40">
        <v>45365</v>
      </c>
      <c r="B113" s="49" t="s">
        <v>108</v>
      </c>
      <c r="C113" s="50" t="s">
        <v>66</v>
      </c>
      <c r="D113" s="51" t="s">
        <v>13</v>
      </c>
      <c r="E113" s="52">
        <v>1750000</v>
      </c>
      <c r="F113" s="46">
        <f t="shared" si="2"/>
        <v>205.75913952703615</v>
      </c>
      <c r="G113" s="42">
        <v>8505.09</v>
      </c>
    </row>
    <row r="114" spans="1:7" x14ac:dyDescent="0.25">
      <c r="A114" s="40">
        <v>45365</v>
      </c>
      <c r="B114" s="49" t="s">
        <v>109</v>
      </c>
      <c r="C114" s="50" t="s">
        <v>20</v>
      </c>
      <c r="D114" s="51" t="s">
        <v>13</v>
      </c>
      <c r="E114" s="52">
        <v>30000</v>
      </c>
      <c r="F114" s="46">
        <f t="shared" si="2"/>
        <v>3.5272995347491913</v>
      </c>
      <c r="G114" s="42">
        <v>8505.09</v>
      </c>
    </row>
    <row r="115" spans="1:7" x14ac:dyDescent="0.25">
      <c r="A115" s="40">
        <v>45366</v>
      </c>
      <c r="B115" s="49" t="s">
        <v>102</v>
      </c>
      <c r="C115" s="50" t="s">
        <v>20</v>
      </c>
      <c r="D115" s="51" t="s">
        <v>13</v>
      </c>
      <c r="E115" s="52">
        <v>150000</v>
      </c>
      <c r="F115" s="46">
        <f t="shared" si="2"/>
        <v>17.636497673745957</v>
      </c>
      <c r="G115" s="42">
        <v>8505.09</v>
      </c>
    </row>
    <row r="116" spans="1:7" x14ac:dyDescent="0.25">
      <c r="A116" s="40">
        <v>45367</v>
      </c>
      <c r="B116" s="49" t="s">
        <v>110</v>
      </c>
      <c r="C116" s="50" t="s">
        <v>20</v>
      </c>
      <c r="D116" s="51" t="s">
        <v>13</v>
      </c>
      <c r="E116" s="52">
        <v>40000</v>
      </c>
      <c r="F116" s="46">
        <f t="shared" si="2"/>
        <v>4.7030660463322551</v>
      </c>
      <c r="G116" s="42">
        <v>8505.09</v>
      </c>
    </row>
    <row r="117" spans="1:7" x14ac:dyDescent="0.25">
      <c r="A117" s="40">
        <v>45369</v>
      </c>
      <c r="B117" s="49" t="s">
        <v>49</v>
      </c>
      <c r="C117" s="50" t="s">
        <v>99</v>
      </c>
      <c r="D117" s="51" t="s">
        <v>50</v>
      </c>
      <c r="E117" s="52">
        <v>50000</v>
      </c>
      <c r="F117" s="46">
        <f t="shared" si="2"/>
        <v>5.8788325579153184</v>
      </c>
      <c r="G117" s="42">
        <v>8505.09</v>
      </c>
    </row>
    <row r="118" spans="1:7" x14ac:dyDescent="0.25">
      <c r="A118" s="40">
        <v>45369</v>
      </c>
      <c r="B118" s="49" t="s">
        <v>49</v>
      </c>
      <c r="C118" s="50" t="s">
        <v>99</v>
      </c>
      <c r="D118" s="51" t="s">
        <v>9</v>
      </c>
      <c r="E118" s="52">
        <v>50000</v>
      </c>
      <c r="F118" s="46">
        <f t="shared" si="2"/>
        <v>5.8788325579153184</v>
      </c>
      <c r="G118" s="42">
        <v>8505.09</v>
      </c>
    </row>
    <row r="119" spans="1:7" x14ac:dyDescent="0.25">
      <c r="A119" s="40">
        <v>45369</v>
      </c>
      <c r="B119" s="49" t="s">
        <v>49</v>
      </c>
      <c r="C119" s="50" t="s">
        <v>99</v>
      </c>
      <c r="D119" s="51" t="s">
        <v>60</v>
      </c>
      <c r="E119" s="52">
        <v>50000</v>
      </c>
      <c r="F119" s="46">
        <f t="shared" si="2"/>
        <v>5.8788325579153184</v>
      </c>
      <c r="G119" s="42">
        <v>8505.09</v>
      </c>
    </row>
    <row r="120" spans="1:7" x14ac:dyDescent="0.25">
      <c r="A120" s="40">
        <v>45369</v>
      </c>
      <c r="B120" s="49" t="s">
        <v>49</v>
      </c>
      <c r="C120" s="50" t="s">
        <v>99</v>
      </c>
      <c r="D120" s="51" t="s">
        <v>60</v>
      </c>
      <c r="E120" s="52">
        <v>50000</v>
      </c>
      <c r="F120" s="46">
        <f t="shared" si="2"/>
        <v>5.8788325579153184</v>
      </c>
      <c r="G120" s="42">
        <v>8505.09</v>
      </c>
    </row>
    <row r="121" spans="1:7" x14ac:dyDescent="0.25">
      <c r="A121" s="40">
        <v>45370</v>
      </c>
      <c r="B121" s="49" t="s">
        <v>111</v>
      </c>
      <c r="C121" s="50" t="s">
        <v>66</v>
      </c>
      <c r="D121" s="51" t="s">
        <v>50</v>
      </c>
      <c r="E121" s="52">
        <v>850000</v>
      </c>
      <c r="F121" s="46">
        <f t="shared" si="2"/>
        <v>99.940153484560426</v>
      </c>
      <c r="G121" s="42">
        <v>8505.09</v>
      </c>
    </row>
    <row r="122" spans="1:7" x14ac:dyDescent="0.25">
      <c r="A122" s="40">
        <v>45370</v>
      </c>
      <c r="B122" s="49" t="s">
        <v>112</v>
      </c>
      <c r="C122" s="50" t="s">
        <v>66</v>
      </c>
      <c r="D122" s="51" t="s">
        <v>50</v>
      </c>
      <c r="E122" s="52">
        <v>800000</v>
      </c>
      <c r="F122" s="46">
        <f t="shared" si="2"/>
        <v>94.061320926645095</v>
      </c>
      <c r="G122" s="42">
        <v>8505.09</v>
      </c>
    </row>
    <row r="123" spans="1:7" x14ac:dyDescent="0.25">
      <c r="A123" s="40">
        <v>45370</v>
      </c>
      <c r="B123" s="49" t="s">
        <v>113</v>
      </c>
      <c r="C123" s="50" t="s">
        <v>31</v>
      </c>
      <c r="D123" s="51" t="s">
        <v>50</v>
      </c>
      <c r="E123" s="52">
        <v>15000</v>
      </c>
      <c r="F123" s="46">
        <f t="shared" si="2"/>
        <v>1.7636497673745957</v>
      </c>
      <c r="G123" s="42">
        <v>8505.09</v>
      </c>
    </row>
    <row r="124" spans="1:7" x14ac:dyDescent="0.25">
      <c r="A124" s="40">
        <v>45370</v>
      </c>
      <c r="B124" s="49" t="s">
        <v>114</v>
      </c>
      <c r="C124" s="50" t="s">
        <v>103</v>
      </c>
      <c r="D124" s="51" t="s">
        <v>13</v>
      </c>
      <c r="E124" s="52">
        <v>180000</v>
      </c>
      <c r="F124" s="46">
        <f t="shared" si="2"/>
        <v>21.163797208495147</v>
      </c>
      <c r="G124" s="42">
        <v>8505.09</v>
      </c>
    </row>
    <row r="125" spans="1:7" x14ac:dyDescent="0.25">
      <c r="A125" s="40">
        <v>45370</v>
      </c>
      <c r="B125" s="49" t="s">
        <v>100</v>
      </c>
      <c r="C125" s="50" t="s">
        <v>17</v>
      </c>
      <c r="D125" s="51" t="s">
        <v>13</v>
      </c>
      <c r="E125" s="52">
        <v>500000</v>
      </c>
      <c r="F125" s="46">
        <f t="shared" si="2"/>
        <v>58.788325579153188</v>
      </c>
      <c r="G125" s="42">
        <v>8505.09</v>
      </c>
    </row>
    <row r="126" spans="1:7" x14ac:dyDescent="0.25">
      <c r="A126" s="40">
        <v>45370</v>
      </c>
      <c r="B126" s="49" t="s">
        <v>115</v>
      </c>
      <c r="C126" s="50" t="s">
        <v>30</v>
      </c>
      <c r="D126" s="51" t="s">
        <v>13</v>
      </c>
      <c r="E126" s="52">
        <v>5000</v>
      </c>
      <c r="F126" s="46">
        <f t="shared" si="2"/>
        <v>0.58788325579153189</v>
      </c>
      <c r="G126" s="42">
        <v>8505.09</v>
      </c>
    </row>
    <row r="127" spans="1:7" x14ac:dyDescent="0.25">
      <c r="A127" s="40">
        <v>45371</v>
      </c>
      <c r="B127" s="49" t="s">
        <v>116</v>
      </c>
      <c r="C127" s="50" t="s">
        <v>20</v>
      </c>
      <c r="D127" s="51" t="s">
        <v>13</v>
      </c>
      <c r="E127" s="52">
        <v>4430000</v>
      </c>
      <c r="F127" s="46">
        <f t="shared" si="2"/>
        <v>520.8645646312973</v>
      </c>
      <c r="G127" s="42">
        <v>8505.09</v>
      </c>
    </row>
    <row r="128" spans="1:7" x14ac:dyDescent="0.25">
      <c r="A128" s="40">
        <v>45371</v>
      </c>
      <c r="B128" s="49" t="s">
        <v>117</v>
      </c>
      <c r="C128" s="50" t="s">
        <v>103</v>
      </c>
      <c r="D128" s="51" t="s">
        <v>13</v>
      </c>
      <c r="E128" s="52">
        <v>35000</v>
      </c>
      <c r="F128" s="46">
        <f t="shared" si="2"/>
        <v>4.1151827905407234</v>
      </c>
      <c r="G128" s="42">
        <v>8505.09</v>
      </c>
    </row>
    <row r="129" spans="1:7" x14ac:dyDescent="0.25">
      <c r="A129" s="40">
        <v>45371</v>
      </c>
      <c r="B129" s="49" t="s">
        <v>118</v>
      </c>
      <c r="C129" s="50" t="s">
        <v>66</v>
      </c>
      <c r="D129" s="51" t="s">
        <v>13</v>
      </c>
      <c r="E129" s="52">
        <v>15000</v>
      </c>
      <c r="F129" s="46">
        <f t="shared" si="2"/>
        <v>1.7636497673745957</v>
      </c>
      <c r="G129" s="42">
        <v>8505.09</v>
      </c>
    </row>
    <row r="130" spans="1:7" x14ac:dyDescent="0.25">
      <c r="A130" s="40">
        <v>45372</v>
      </c>
      <c r="B130" s="49" t="s">
        <v>119</v>
      </c>
      <c r="C130" s="50" t="s">
        <v>103</v>
      </c>
      <c r="D130" s="51" t="s">
        <v>13</v>
      </c>
      <c r="E130" s="52">
        <v>200000</v>
      </c>
      <c r="F130" s="46">
        <f t="shared" si="2"/>
        <v>23.515330231661274</v>
      </c>
      <c r="G130" s="42">
        <v>8505.09</v>
      </c>
    </row>
    <row r="131" spans="1:7" x14ac:dyDescent="0.25">
      <c r="A131" s="40">
        <v>45373</v>
      </c>
      <c r="B131" s="49" t="s">
        <v>120</v>
      </c>
      <c r="C131" s="50" t="s">
        <v>20</v>
      </c>
      <c r="D131" s="51" t="s">
        <v>13</v>
      </c>
      <c r="E131" s="52">
        <v>150000</v>
      </c>
      <c r="F131" s="46">
        <f t="shared" si="2"/>
        <v>17.636497673745957</v>
      </c>
      <c r="G131" s="42">
        <v>8505.09</v>
      </c>
    </row>
    <row r="132" spans="1:7" x14ac:dyDescent="0.25">
      <c r="A132" s="40">
        <v>45376</v>
      </c>
      <c r="B132" s="49" t="s">
        <v>129</v>
      </c>
      <c r="C132" s="50" t="s">
        <v>99</v>
      </c>
      <c r="D132" s="51" t="s">
        <v>50</v>
      </c>
      <c r="E132" s="52">
        <v>50000</v>
      </c>
      <c r="F132" s="46">
        <f t="shared" si="2"/>
        <v>5.8788325579153184</v>
      </c>
      <c r="G132" s="42">
        <v>8505.09</v>
      </c>
    </row>
    <row r="133" spans="1:7" x14ac:dyDescent="0.25">
      <c r="A133" s="40">
        <v>45376</v>
      </c>
      <c r="B133" s="49" t="s">
        <v>129</v>
      </c>
      <c r="C133" s="50" t="s">
        <v>99</v>
      </c>
      <c r="D133" s="51" t="s">
        <v>9</v>
      </c>
      <c r="E133" s="52">
        <v>50000</v>
      </c>
      <c r="F133" s="46">
        <f t="shared" si="2"/>
        <v>5.8788325579153184</v>
      </c>
      <c r="G133" s="42">
        <v>8505.09</v>
      </c>
    </row>
    <row r="134" spans="1:7" x14ac:dyDescent="0.25">
      <c r="A134" s="40">
        <v>45376</v>
      </c>
      <c r="B134" s="49" t="s">
        <v>129</v>
      </c>
      <c r="C134" s="50" t="s">
        <v>99</v>
      </c>
      <c r="D134" s="51" t="s">
        <v>60</v>
      </c>
      <c r="E134" s="52">
        <v>50000</v>
      </c>
      <c r="F134" s="46">
        <f t="shared" si="2"/>
        <v>5.8788325579153184</v>
      </c>
      <c r="G134" s="42">
        <v>8505.09</v>
      </c>
    </row>
    <row r="135" spans="1:7" x14ac:dyDescent="0.25">
      <c r="A135" s="40">
        <v>45376</v>
      </c>
      <c r="B135" s="49" t="s">
        <v>129</v>
      </c>
      <c r="C135" s="50" t="s">
        <v>99</v>
      </c>
      <c r="D135" s="51" t="s">
        <v>60</v>
      </c>
      <c r="E135" s="52">
        <v>50000</v>
      </c>
      <c r="F135" s="46">
        <f t="shared" si="2"/>
        <v>5.8788325579153184</v>
      </c>
      <c r="G135" s="42">
        <v>8505.09</v>
      </c>
    </row>
    <row r="136" spans="1:7" x14ac:dyDescent="0.25">
      <c r="A136" s="40">
        <v>45376</v>
      </c>
      <c r="B136" s="49" t="s">
        <v>121</v>
      </c>
      <c r="C136" s="50" t="s">
        <v>17</v>
      </c>
      <c r="D136" s="51" t="s">
        <v>13</v>
      </c>
      <c r="E136" s="52">
        <v>990000</v>
      </c>
      <c r="F136" s="46">
        <f t="shared" si="2"/>
        <v>116.40088464672331</v>
      </c>
      <c r="G136" s="42">
        <v>8505.09</v>
      </c>
    </row>
    <row r="137" spans="1:7" x14ac:dyDescent="0.25">
      <c r="A137" s="151">
        <v>45377</v>
      </c>
      <c r="B137" s="49" t="s">
        <v>63</v>
      </c>
      <c r="C137" s="50" t="s">
        <v>17</v>
      </c>
      <c r="D137" s="51" t="s">
        <v>13</v>
      </c>
      <c r="E137" s="52">
        <v>30000</v>
      </c>
      <c r="F137" s="46">
        <f t="shared" si="2"/>
        <v>3.5272995347491913</v>
      </c>
      <c r="G137" s="42">
        <v>8505.09</v>
      </c>
    </row>
    <row r="138" spans="1:7" x14ac:dyDescent="0.25">
      <c r="A138" s="40">
        <v>45380</v>
      </c>
      <c r="B138" s="49" t="s">
        <v>122</v>
      </c>
      <c r="C138" s="50" t="s">
        <v>20</v>
      </c>
      <c r="D138" s="51" t="s">
        <v>13</v>
      </c>
      <c r="E138" s="52">
        <v>150000</v>
      </c>
      <c r="F138" s="46">
        <f t="shared" si="2"/>
        <v>17.636497673745957</v>
      </c>
      <c r="G138" s="42">
        <v>8505.09</v>
      </c>
    </row>
    <row r="139" spans="1:7" x14ac:dyDescent="0.25">
      <c r="A139" s="40">
        <v>45380</v>
      </c>
      <c r="B139" s="41" t="s">
        <v>98</v>
      </c>
      <c r="C139" s="50" t="s">
        <v>47</v>
      </c>
      <c r="D139" s="51" t="s">
        <v>13</v>
      </c>
      <c r="E139" s="72">
        <v>118000</v>
      </c>
      <c r="F139" s="46">
        <f t="shared" si="2"/>
        <v>13.874044836680152</v>
      </c>
      <c r="G139" s="42">
        <v>8505.09</v>
      </c>
    </row>
    <row r="140" spans="1:7" x14ac:dyDescent="0.25">
      <c r="A140" s="40">
        <v>45382</v>
      </c>
      <c r="B140" s="49" t="s">
        <v>97</v>
      </c>
      <c r="C140" s="50" t="s">
        <v>31</v>
      </c>
      <c r="D140" s="51" t="s">
        <v>50</v>
      </c>
      <c r="E140" s="52">
        <v>770000</v>
      </c>
      <c r="F140" s="46">
        <f t="shared" si="2"/>
        <v>90.534021391895905</v>
      </c>
      <c r="G140" s="42">
        <v>8505.09</v>
      </c>
    </row>
    <row r="141" spans="1:7" x14ac:dyDescent="0.25">
      <c r="A141" s="40">
        <v>45382</v>
      </c>
      <c r="B141" s="49" t="s">
        <v>97</v>
      </c>
      <c r="C141" s="50" t="s">
        <v>31</v>
      </c>
      <c r="D141" s="51" t="s">
        <v>9</v>
      </c>
      <c r="E141" s="52">
        <v>760000</v>
      </c>
      <c r="F141" s="46">
        <f t="shared" si="2"/>
        <v>89.358254880312842</v>
      </c>
      <c r="G141" s="42">
        <v>8505.09</v>
      </c>
    </row>
    <row r="142" spans="1:7" x14ac:dyDescent="0.25">
      <c r="A142" s="40">
        <v>45382</v>
      </c>
      <c r="B142" s="49" t="s">
        <v>97</v>
      </c>
      <c r="C142" s="50" t="s">
        <v>31</v>
      </c>
      <c r="D142" s="51" t="s">
        <v>60</v>
      </c>
      <c r="E142" s="52">
        <v>603500</v>
      </c>
      <c r="F142" s="46">
        <f t="shared" si="2"/>
        <v>70.957508974037893</v>
      </c>
      <c r="G142" s="42">
        <v>8505.09</v>
      </c>
    </row>
    <row r="143" spans="1:7" x14ac:dyDescent="0.25">
      <c r="A143" s="40">
        <v>45382</v>
      </c>
      <c r="B143" s="49" t="s">
        <v>97</v>
      </c>
      <c r="C143" s="50" t="s">
        <v>31</v>
      </c>
      <c r="D143" s="51" t="s">
        <v>60</v>
      </c>
      <c r="E143" s="52">
        <v>727000</v>
      </c>
      <c r="F143" s="46">
        <f t="shared" si="2"/>
        <v>85.478225392088731</v>
      </c>
      <c r="G143" s="42">
        <v>8505.09</v>
      </c>
    </row>
    <row r="144" spans="1:7" x14ac:dyDescent="0.25">
      <c r="A144" s="40">
        <v>45382</v>
      </c>
      <c r="B144" s="49" t="s">
        <v>97</v>
      </c>
      <c r="C144" s="50" t="s">
        <v>31</v>
      </c>
      <c r="D144" s="51" t="s">
        <v>60</v>
      </c>
      <c r="E144" s="52">
        <v>1100000</v>
      </c>
      <c r="F144" s="46">
        <f t="shared" si="2"/>
        <v>129.33431627413702</v>
      </c>
      <c r="G144" s="42">
        <v>8505.09</v>
      </c>
    </row>
    <row r="145" spans="1:7" x14ac:dyDescent="0.25">
      <c r="A145" s="40">
        <v>45382</v>
      </c>
      <c r="B145" s="49" t="s">
        <v>97</v>
      </c>
      <c r="C145" s="50" t="s">
        <v>31</v>
      </c>
      <c r="D145" s="51" t="s">
        <v>9</v>
      </c>
      <c r="E145" s="52">
        <v>1100000</v>
      </c>
      <c r="F145" s="46">
        <f t="shared" si="2"/>
        <v>129.33431627413702</v>
      </c>
      <c r="G145" s="42">
        <v>8505.09</v>
      </c>
    </row>
    <row r="146" spans="1:7" x14ac:dyDescent="0.25">
      <c r="A146" s="40">
        <v>45382</v>
      </c>
      <c r="B146" s="41" t="s">
        <v>123</v>
      </c>
      <c r="C146" s="50" t="s">
        <v>47</v>
      </c>
      <c r="D146" s="51" t="s">
        <v>13</v>
      </c>
      <c r="E146" s="52">
        <f>F146*G146</f>
        <v>250900.155</v>
      </c>
      <c r="F146" s="73">
        <v>29.5</v>
      </c>
      <c r="G146" s="42">
        <v>8505.09</v>
      </c>
    </row>
    <row r="147" spans="1:7" x14ac:dyDescent="0.25">
      <c r="A147" s="40">
        <v>45382</v>
      </c>
      <c r="B147" s="49" t="s">
        <v>124</v>
      </c>
      <c r="C147" s="50" t="s">
        <v>47</v>
      </c>
      <c r="D147" s="51" t="s">
        <v>13</v>
      </c>
      <c r="E147" s="74">
        <v>59000</v>
      </c>
      <c r="F147" s="73">
        <f>E147/G147</f>
        <v>6.9370224183400762</v>
      </c>
      <c r="G147" s="42">
        <v>8505.09</v>
      </c>
    </row>
    <row r="148" spans="1:7" ht="15.75" thickBot="1" x14ac:dyDescent="0.3">
      <c r="A148" s="60">
        <v>45382</v>
      </c>
      <c r="B148" s="75" t="s">
        <v>125</v>
      </c>
      <c r="C148" s="62" t="s">
        <v>47</v>
      </c>
      <c r="D148" s="63" t="s">
        <v>13</v>
      </c>
      <c r="E148" s="76">
        <v>59000</v>
      </c>
      <c r="F148" s="77">
        <f t="shared" si="2"/>
        <v>6.9370224183400762</v>
      </c>
      <c r="G148" s="42">
        <v>8505.09</v>
      </c>
    </row>
    <row r="149" spans="1:7" x14ac:dyDescent="0.25">
      <c r="A149" s="110">
        <v>45384</v>
      </c>
      <c r="B149" s="88" t="s">
        <v>158</v>
      </c>
      <c r="C149" s="89" t="s">
        <v>8</v>
      </c>
      <c r="D149" s="90" t="s">
        <v>9</v>
      </c>
      <c r="E149" s="78">
        <v>50000</v>
      </c>
      <c r="F149" s="120">
        <f>E149/G149</f>
        <v>5.8760690038535257</v>
      </c>
      <c r="G149" s="111">
        <v>8509.09</v>
      </c>
    </row>
    <row r="150" spans="1:7" x14ac:dyDescent="0.25">
      <c r="A150" s="79">
        <v>45384</v>
      </c>
      <c r="B150" s="88" t="s">
        <v>158</v>
      </c>
      <c r="C150" s="89" t="s">
        <v>8</v>
      </c>
      <c r="D150" s="91" t="s">
        <v>50</v>
      </c>
      <c r="E150" s="121">
        <v>50000</v>
      </c>
      <c r="F150" s="120">
        <f t="shared" ref="F150:F213" si="3">E150/G150</f>
        <v>5.8760690038535257</v>
      </c>
      <c r="G150" s="13">
        <v>8509.09</v>
      </c>
    </row>
    <row r="151" spans="1:7" x14ac:dyDescent="0.25">
      <c r="A151" s="79">
        <v>45384</v>
      </c>
      <c r="B151" s="88" t="s">
        <v>158</v>
      </c>
      <c r="C151" s="89" t="s">
        <v>8</v>
      </c>
      <c r="D151" s="10" t="s">
        <v>60</v>
      </c>
      <c r="E151" s="121">
        <v>50000</v>
      </c>
      <c r="F151" s="120">
        <f t="shared" si="3"/>
        <v>5.8760690038535257</v>
      </c>
      <c r="G151" s="13">
        <v>8509.09</v>
      </c>
    </row>
    <row r="152" spans="1:7" x14ac:dyDescent="0.25">
      <c r="A152" s="79">
        <v>45384</v>
      </c>
      <c r="B152" s="88" t="s">
        <v>158</v>
      </c>
      <c r="C152" s="89" t="s">
        <v>8</v>
      </c>
      <c r="D152" s="10" t="s">
        <v>60</v>
      </c>
      <c r="E152" s="121">
        <v>50000</v>
      </c>
      <c r="F152" s="120">
        <f t="shared" si="3"/>
        <v>5.8760690038535257</v>
      </c>
      <c r="G152" s="13">
        <v>8509.09</v>
      </c>
    </row>
    <row r="153" spans="1:7" x14ac:dyDescent="0.25">
      <c r="A153" s="79">
        <v>45386</v>
      </c>
      <c r="B153" s="16" t="s">
        <v>159</v>
      </c>
      <c r="C153" s="9" t="s">
        <v>130</v>
      </c>
      <c r="D153" s="91" t="s">
        <v>50</v>
      </c>
      <c r="E153" s="17">
        <v>500000</v>
      </c>
      <c r="F153" s="120">
        <f t="shared" si="3"/>
        <v>58.760690038535259</v>
      </c>
      <c r="G153" s="13">
        <v>8509.09</v>
      </c>
    </row>
    <row r="154" spans="1:7" x14ac:dyDescent="0.25">
      <c r="A154" s="79">
        <v>45386</v>
      </c>
      <c r="B154" s="16" t="s">
        <v>160</v>
      </c>
      <c r="C154" s="89" t="s">
        <v>8</v>
      </c>
      <c r="D154" s="10" t="s">
        <v>60</v>
      </c>
      <c r="E154" s="17">
        <v>80000</v>
      </c>
      <c r="F154" s="120">
        <f t="shared" si="3"/>
        <v>9.4017104061656411</v>
      </c>
      <c r="G154" s="13">
        <v>8509.09</v>
      </c>
    </row>
    <row r="155" spans="1:7" x14ac:dyDescent="0.25">
      <c r="A155" s="79">
        <v>45386</v>
      </c>
      <c r="B155" s="16" t="s">
        <v>63</v>
      </c>
      <c r="C155" s="9" t="s">
        <v>20</v>
      </c>
      <c r="D155" s="10" t="s">
        <v>13</v>
      </c>
      <c r="E155" s="19">
        <v>30000</v>
      </c>
      <c r="F155" s="120">
        <f t="shared" si="3"/>
        <v>3.5256414023121154</v>
      </c>
      <c r="G155" s="13">
        <v>8509.09</v>
      </c>
    </row>
    <row r="156" spans="1:7" x14ac:dyDescent="0.25">
      <c r="A156" s="79">
        <v>45387</v>
      </c>
      <c r="B156" s="16" t="s">
        <v>161</v>
      </c>
      <c r="C156" s="9" t="s">
        <v>15</v>
      </c>
      <c r="D156" s="10" t="s">
        <v>131</v>
      </c>
      <c r="E156" s="17">
        <v>500000</v>
      </c>
      <c r="F156" s="120">
        <f t="shared" si="3"/>
        <v>58.760690038535259</v>
      </c>
      <c r="G156" s="13">
        <v>8509.09</v>
      </c>
    </row>
    <row r="157" spans="1:7" x14ac:dyDescent="0.25">
      <c r="A157" s="79">
        <v>45387</v>
      </c>
      <c r="B157" s="16" t="s">
        <v>162</v>
      </c>
      <c r="C157" s="9" t="s">
        <v>15</v>
      </c>
      <c r="D157" s="10" t="s">
        <v>131</v>
      </c>
      <c r="E157" s="17">
        <v>110000</v>
      </c>
      <c r="F157" s="120">
        <f t="shared" si="3"/>
        <v>12.927351808477757</v>
      </c>
      <c r="G157" s="13">
        <v>8509.09</v>
      </c>
    </row>
    <row r="158" spans="1:7" x14ac:dyDescent="0.25">
      <c r="A158" s="79">
        <v>45387</v>
      </c>
      <c r="B158" s="98" t="s">
        <v>163</v>
      </c>
      <c r="C158" s="9" t="s">
        <v>132</v>
      </c>
      <c r="D158" s="10" t="s">
        <v>50</v>
      </c>
      <c r="E158" s="122">
        <v>2219681</v>
      </c>
      <c r="F158" s="120">
        <f t="shared" si="3"/>
        <v>260.85997445085195</v>
      </c>
      <c r="G158" s="13">
        <v>8509.09</v>
      </c>
    </row>
    <row r="159" spans="1:7" x14ac:dyDescent="0.25">
      <c r="A159" s="79">
        <v>45387</v>
      </c>
      <c r="B159" s="92" t="s">
        <v>133</v>
      </c>
      <c r="C159" s="9" t="s">
        <v>132</v>
      </c>
      <c r="D159" s="10" t="s">
        <v>50</v>
      </c>
      <c r="E159" s="122">
        <v>617274</v>
      </c>
      <c r="F159" s="120">
        <f t="shared" si="3"/>
        <v>72.542892365693632</v>
      </c>
      <c r="G159" s="13">
        <v>8509.09</v>
      </c>
    </row>
    <row r="160" spans="1:7" x14ac:dyDescent="0.25">
      <c r="A160" s="79">
        <v>45387</v>
      </c>
      <c r="B160" s="98" t="s">
        <v>164</v>
      </c>
      <c r="C160" s="9" t="s">
        <v>132</v>
      </c>
      <c r="D160" s="10" t="s">
        <v>50</v>
      </c>
      <c r="E160" s="122">
        <v>508860</v>
      </c>
      <c r="F160" s="120">
        <f t="shared" si="3"/>
        <v>59.801929466018102</v>
      </c>
      <c r="G160" s="13">
        <v>8509.09</v>
      </c>
    </row>
    <row r="161" spans="1:7" x14ac:dyDescent="0.25">
      <c r="A161" s="79">
        <v>45387</v>
      </c>
      <c r="B161" s="92" t="s">
        <v>134</v>
      </c>
      <c r="C161" s="9" t="s">
        <v>12</v>
      </c>
      <c r="D161" s="10" t="s">
        <v>13</v>
      </c>
      <c r="E161" s="122">
        <v>92444</v>
      </c>
      <c r="F161" s="120">
        <f t="shared" si="3"/>
        <v>10.864146459844708</v>
      </c>
      <c r="G161" s="13">
        <v>8509.09</v>
      </c>
    </row>
    <row r="162" spans="1:7" x14ac:dyDescent="0.25">
      <c r="A162" s="79">
        <v>45387</v>
      </c>
      <c r="B162" s="92" t="s">
        <v>135</v>
      </c>
      <c r="C162" s="9" t="s">
        <v>12</v>
      </c>
      <c r="D162" s="10" t="s">
        <v>13</v>
      </c>
      <c r="E162" s="122">
        <v>138713</v>
      </c>
      <c r="F162" s="120">
        <f t="shared" si="3"/>
        <v>16.301743194630681</v>
      </c>
      <c r="G162" s="13">
        <v>8509.09</v>
      </c>
    </row>
    <row r="163" spans="1:7" x14ac:dyDescent="0.25">
      <c r="A163" s="79">
        <v>45387</v>
      </c>
      <c r="B163" s="98" t="s">
        <v>136</v>
      </c>
      <c r="C163" s="9" t="s">
        <v>132</v>
      </c>
      <c r="D163" s="10" t="s">
        <v>50</v>
      </c>
      <c r="E163" s="122">
        <v>411326</v>
      </c>
      <c r="F163" s="120">
        <f t="shared" si="3"/>
        <v>48.339599181581107</v>
      </c>
      <c r="G163" s="13">
        <v>8509.09</v>
      </c>
    </row>
    <row r="164" spans="1:7" x14ac:dyDescent="0.25">
      <c r="A164" s="79">
        <v>45387</v>
      </c>
      <c r="B164" s="98" t="s">
        <v>137</v>
      </c>
      <c r="C164" s="9" t="s">
        <v>12</v>
      </c>
      <c r="D164" s="10" t="s">
        <v>13</v>
      </c>
      <c r="E164" s="122">
        <v>2037106</v>
      </c>
      <c r="F164" s="120">
        <f t="shared" si="3"/>
        <v>239.40350848328083</v>
      </c>
      <c r="G164" s="13">
        <v>8509.09</v>
      </c>
    </row>
    <row r="165" spans="1:7" x14ac:dyDescent="0.25">
      <c r="A165" s="79">
        <v>45387</v>
      </c>
      <c r="B165" s="98" t="s">
        <v>138</v>
      </c>
      <c r="C165" s="9" t="s">
        <v>12</v>
      </c>
      <c r="D165" s="10" t="s">
        <v>13</v>
      </c>
      <c r="E165" s="122">
        <v>184426</v>
      </c>
      <c r="F165" s="120">
        <f t="shared" si="3"/>
        <v>21.673998042093807</v>
      </c>
      <c r="G165" s="13">
        <v>8509.09</v>
      </c>
    </row>
    <row r="166" spans="1:7" x14ac:dyDescent="0.25">
      <c r="A166" s="79">
        <v>45387</v>
      </c>
      <c r="B166" s="98" t="s">
        <v>136</v>
      </c>
      <c r="C166" s="9" t="s">
        <v>12</v>
      </c>
      <c r="D166" s="10" t="s">
        <v>13</v>
      </c>
      <c r="E166" s="122">
        <v>332073</v>
      </c>
      <c r="F166" s="120">
        <f t="shared" si="3"/>
        <v>39.025677246333039</v>
      </c>
      <c r="G166" s="13">
        <v>8509.09</v>
      </c>
    </row>
    <row r="167" spans="1:7" x14ac:dyDescent="0.25">
      <c r="A167" s="79">
        <v>45387</v>
      </c>
      <c r="B167" s="99" t="s">
        <v>165</v>
      </c>
      <c r="C167" s="9" t="s">
        <v>12</v>
      </c>
      <c r="D167" s="10" t="s">
        <v>13</v>
      </c>
      <c r="E167" s="123">
        <v>175727</v>
      </c>
      <c r="F167" s="120">
        <f t="shared" si="3"/>
        <v>20.651679556803373</v>
      </c>
      <c r="G167" s="13">
        <v>8509.09</v>
      </c>
    </row>
    <row r="168" spans="1:7" x14ac:dyDescent="0.25">
      <c r="A168" s="79">
        <v>45387</v>
      </c>
      <c r="B168" s="99" t="s">
        <v>139</v>
      </c>
      <c r="C168" s="9" t="s">
        <v>12</v>
      </c>
      <c r="D168" s="10" t="s">
        <v>13</v>
      </c>
      <c r="E168" s="123">
        <v>499421</v>
      </c>
      <c r="F168" s="120">
        <f t="shared" si="3"/>
        <v>58.692645159470636</v>
      </c>
      <c r="G168" s="13">
        <v>8509.09</v>
      </c>
    </row>
    <row r="169" spans="1:7" x14ac:dyDescent="0.25">
      <c r="A169" s="79">
        <v>45391</v>
      </c>
      <c r="B169" s="98" t="s">
        <v>140</v>
      </c>
      <c r="C169" s="9" t="s">
        <v>12</v>
      </c>
      <c r="D169" s="10" t="s">
        <v>13</v>
      </c>
      <c r="E169" s="123">
        <v>166566</v>
      </c>
      <c r="F169" s="120">
        <f t="shared" si="3"/>
        <v>19.57506619391733</v>
      </c>
      <c r="G169" s="13">
        <v>8509.09</v>
      </c>
    </row>
    <row r="170" spans="1:7" x14ac:dyDescent="0.25">
      <c r="A170" s="79">
        <v>45391</v>
      </c>
      <c r="B170" s="98" t="s">
        <v>141</v>
      </c>
      <c r="C170" s="9" t="s">
        <v>132</v>
      </c>
      <c r="D170" s="10" t="s">
        <v>50</v>
      </c>
      <c r="E170" s="123">
        <v>140193</v>
      </c>
      <c r="F170" s="120">
        <f t="shared" si="3"/>
        <v>16.475674837144748</v>
      </c>
      <c r="G170" s="114">
        <v>8509.09</v>
      </c>
    </row>
    <row r="171" spans="1:7" x14ac:dyDescent="0.25">
      <c r="A171" s="79">
        <v>45391</v>
      </c>
      <c r="B171" s="16" t="s">
        <v>142</v>
      </c>
      <c r="C171" s="9" t="s">
        <v>17</v>
      </c>
      <c r="D171" s="10" t="s">
        <v>13</v>
      </c>
      <c r="E171" s="17">
        <v>1000000</v>
      </c>
      <c r="F171" s="120">
        <f t="shared" si="3"/>
        <v>117.52138007707052</v>
      </c>
      <c r="G171" s="13">
        <v>8509.09</v>
      </c>
    </row>
    <row r="172" spans="1:7" x14ac:dyDescent="0.25">
      <c r="A172" s="79">
        <v>45391</v>
      </c>
      <c r="B172" s="16" t="s">
        <v>143</v>
      </c>
      <c r="C172" s="9" t="s">
        <v>30</v>
      </c>
      <c r="D172" s="10" t="s">
        <v>13</v>
      </c>
      <c r="E172" s="17">
        <v>15000</v>
      </c>
      <c r="F172" s="120">
        <f t="shared" si="3"/>
        <v>1.7628207011560577</v>
      </c>
      <c r="G172" s="13">
        <v>8509.09</v>
      </c>
    </row>
    <row r="173" spans="1:7" x14ac:dyDescent="0.25">
      <c r="A173" s="79">
        <v>45391</v>
      </c>
      <c r="B173" s="16" t="s">
        <v>129</v>
      </c>
      <c r="C173" s="9" t="s">
        <v>8</v>
      </c>
      <c r="D173" s="10" t="s">
        <v>9</v>
      </c>
      <c r="E173" s="17">
        <v>50000</v>
      </c>
      <c r="F173" s="120">
        <f t="shared" si="3"/>
        <v>5.8760690038535257</v>
      </c>
      <c r="G173" s="13">
        <v>8509.09</v>
      </c>
    </row>
    <row r="174" spans="1:7" x14ac:dyDescent="0.25">
      <c r="A174" s="79">
        <v>45391</v>
      </c>
      <c r="B174" s="16" t="s">
        <v>129</v>
      </c>
      <c r="C174" s="9" t="s">
        <v>8</v>
      </c>
      <c r="D174" s="10" t="s">
        <v>50</v>
      </c>
      <c r="E174" s="17">
        <v>50000</v>
      </c>
      <c r="F174" s="120">
        <f t="shared" si="3"/>
        <v>5.8760690038535257</v>
      </c>
      <c r="G174" s="13">
        <v>8509.09</v>
      </c>
    </row>
    <row r="175" spans="1:7" x14ac:dyDescent="0.25">
      <c r="A175" s="79">
        <v>45391</v>
      </c>
      <c r="B175" s="16" t="s">
        <v>129</v>
      </c>
      <c r="C175" s="9" t="s">
        <v>8</v>
      </c>
      <c r="D175" s="10" t="s">
        <v>60</v>
      </c>
      <c r="E175" s="17">
        <v>50000</v>
      </c>
      <c r="F175" s="120">
        <f t="shared" si="3"/>
        <v>5.8760690038535257</v>
      </c>
      <c r="G175" s="13">
        <v>8509.09</v>
      </c>
    </row>
    <row r="176" spans="1:7" x14ac:dyDescent="0.25">
      <c r="A176" s="79">
        <v>45391</v>
      </c>
      <c r="B176" s="16" t="s">
        <v>129</v>
      </c>
      <c r="C176" s="9" t="s">
        <v>8</v>
      </c>
      <c r="D176" s="10" t="s">
        <v>60</v>
      </c>
      <c r="E176" s="17">
        <v>50000</v>
      </c>
      <c r="F176" s="120">
        <f t="shared" si="3"/>
        <v>5.8760690038535257</v>
      </c>
      <c r="G176" s="13">
        <v>8509.09</v>
      </c>
    </row>
    <row r="177" spans="1:7" x14ac:dyDescent="0.25">
      <c r="A177" s="79">
        <v>45391</v>
      </c>
      <c r="B177" s="16" t="s">
        <v>63</v>
      </c>
      <c r="C177" s="9" t="s">
        <v>20</v>
      </c>
      <c r="D177" s="10" t="s">
        <v>13</v>
      </c>
      <c r="E177" s="17">
        <v>30000</v>
      </c>
      <c r="F177" s="120">
        <f t="shared" si="3"/>
        <v>3.5256414023121154</v>
      </c>
      <c r="G177" s="13">
        <v>8509.09</v>
      </c>
    </row>
    <row r="178" spans="1:7" x14ac:dyDescent="0.25">
      <c r="A178" s="103">
        <v>45391</v>
      </c>
      <c r="B178" s="16" t="s">
        <v>144</v>
      </c>
      <c r="C178" s="9" t="s">
        <v>132</v>
      </c>
      <c r="D178" s="10" t="s">
        <v>60</v>
      </c>
      <c r="E178" s="17">
        <v>750000</v>
      </c>
      <c r="F178" s="120">
        <f t="shared" si="3"/>
        <v>88.141035057802895</v>
      </c>
      <c r="G178" s="13">
        <v>8509.09</v>
      </c>
    </row>
    <row r="179" spans="1:7" x14ac:dyDescent="0.25">
      <c r="A179" s="115">
        <v>45392</v>
      </c>
      <c r="B179" s="98" t="s">
        <v>145</v>
      </c>
      <c r="C179" s="9" t="s">
        <v>132</v>
      </c>
      <c r="D179" s="10" t="s">
        <v>50</v>
      </c>
      <c r="E179" s="123">
        <v>2859388</v>
      </c>
      <c r="F179" s="120">
        <f t="shared" si="3"/>
        <v>336.0392239358145</v>
      </c>
      <c r="G179" s="13">
        <v>8509.09</v>
      </c>
    </row>
    <row r="180" spans="1:7" x14ac:dyDescent="0.25">
      <c r="A180" s="115">
        <v>45393</v>
      </c>
      <c r="B180" s="98" t="s">
        <v>146</v>
      </c>
      <c r="C180" s="9" t="s">
        <v>132</v>
      </c>
      <c r="D180" s="10" t="s">
        <v>50</v>
      </c>
      <c r="E180" s="123">
        <v>1264673</v>
      </c>
      <c r="F180" s="120">
        <f t="shared" si="3"/>
        <v>148.62611630620901</v>
      </c>
      <c r="G180" s="13">
        <v>8509.09</v>
      </c>
    </row>
    <row r="181" spans="1:7" x14ac:dyDescent="0.25">
      <c r="A181" s="104">
        <v>45397</v>
      </c>
      <c r="B181" s="99" t="s">
        <v>147</v>
      </c>
      <c r="C181" s="9" t="s">
        <v>148</v>
      </c>
      <c r="D181" s="10" t="s">
        <v>13</v>
      </c>
      <c r="E181" s="123">
        <v>177000</v>
      </c>
      <c r="F181" s="120">
        <f t="shared" si="3"/>
        <v>20.801284273641482</v>
      </c>
      <c r="G181" s="13">
        <v>8509.09</v>
      </c>
    </row>
    <row r="182" spans="1:7" x14ac:dyDescent="0.25">
      <c r="A182" s="104">
        <v>45397</v>
      </c>
      <c r="B182" s="16" t="s">
        <v>129</v>
      </c>
      <c r="C182" s="9" t="s">
        <v>8</v>
      </c>
      <c r="D182" s="10" t="s">
        <v>9</v>
      </c>
      <c r="E182" s="17">
        <v>50000</v>
      </c>
      <c r="F182" s="120">
        <f t="shared" si="3"/>
        <v>5.8760690038535257</v>
      </c>
      <c r="G182" s="13">
        <v>8509.09</v>
      </c>
    </row>
    <row r="183" spans="1:7" x14ac:dyDescent="0.25">
      <c r="A183" s="104">
        <v>45397</v>
      </c>
      <c r="B183" s="16" t="s">
        <v>129</v>
      </c>
      <c r="C183" s="9" t="s">
        <v>8</v>
      </c>
      <c r="D183" s="10" t="s">
        <v>50</v>
      </c>
      <c r="E183" s="17">
        <v>50000</v>
      </c>
      <c r="F183" s="120">
        <f t="shared" si="3"/>
        <v>5.8760690038535257</v>
      </c>
      <c r="G183" s="13">
        <v>8509.09</v>
      </c>
    </row>
    <row r="184" spans="1:7" x14ac:dyDescent="0.25">
      <c r="A184" s="104">
        <v>45397</v>
      </c>
      <c r="B184" s="16" t="s">
        <v>129</v>
      </c>
      <c r="C184" s="9" t="s">
        <v>8</v>
      </c>
      <c r="D184" s="10" t="s">
        <v>60</v>
      </c>
      <c r="E184" s="17">
        <v>50000</v>
      </c>
      <c r="F184" s="120">
        <f t="shared" si="3"/>
        <v>5.8760690038535257</v>
      </c>
      <c r="G184" s="13">
        <v>8509.09</v>
      </c>
    </row>
    <row r="185" spans="1:7" x14ac:dyDescent="0.25">
      <c r="A185" s="104">
        <v>45397</v>
      </c>
      <c r="B185" s="16" t="s">
        <v>129</v>
      </c>
      <c r="C185" s="9" t="s">
        <v>8</v>
      </c>
      <c r="D185" s="10" t="s">
        <v>60</v>
      </c>
      <c r="E185" s="17">
        <v>50000</v>
      </c>
      <c r="F185" s="120">
        <f t="shared" si="3"/>
        <v>5.8760690038535257</v>
      </c>
      <c r="G185" s="13">
        <v>8509.09</v>
      </c>
    </row>
    <row r="186" spans="1:7" x14ac:dyDescent="0.25">
      <c r="A186" s="104">
        <v>45397</v>
      </c>
      <c r="B186" s="16" t="s">
        <v>63</v>
      </c>
      <c r="C186" s="9" t="s">
        <v>20</v>
      </c>
      <c r="D186" s="10" t="s">
        <v>13</v>
      </c>
      <c r="E186" s="17">
        <v>30000</v>
      </c>
      <c r="F186" s="120">
        <f t="shared" si="3"/>
        <v>3.5256414023121154</v>
      </c>
      <c r="G186" s="13">
        <v>8509.09</v>
      </c>
    </row>
    <row r="187" spans="1:7" x14ac:dyDescent="0.25">
      <c r="A187" s="104">
        <v>45399</v>
      </c>
      <c r="B187" s="16" t="s">
        <v>149</v>
      </c>
      <c r="C187" s="9" t="s">
        <v>132</v>
      </c>
      <c r="D187" s="10" t="s">
        <v>50</v>
      </c>
      <c r="E187" s="17">
        <v>1180000</v>
      </c>
      <c r="F187" s="120">
        <f t="shared" si="3"/>
        <v>138.67522849094323</v>
      </c>
      <c r="G187" s="13">
        <v>8509.09</v>
      </c>
    </row>
    <row r="188" spans="1:7" x14ac:dyDescent="0.25">
      <c r="A188" s="104">
        <v>45401</v>
      </c>
      <c r="B188" s="99" t="s">
        <v>150</v>
      </c>
      <c r="C188" s="9" t="s">
        <v>47</v>
      </c>
      <c r="D188" s="10" t="s">
        <v>13</v>
      </c>
      <c r="E188" s="123">
        <v>17700</v>
      </c>
      <c r="F188" s="120">
        <f t="shared" si="3"/>
        <v>2.0801284273641483</v>
      </c>
      <c r="G188" s="13">
        <v>8509.09</v>
      </c>
    </row>
    <row r="189" spans="1:7" x14ac:dyDescent="0.25">
      <c r="A189" s="104">
        <v>45401</v>
      </c>
      <c r="B189" s="99" t="s">
        <v>166</v>
      </c>
      <c r="C189" s="9" t="s">
        <v>17</v>
      </c>
      <c r="D189" s="10" t="s">
        <v>13</v>
      </c>
      <c r="E189" s="123">
        <v>21000000</v>
      </c>
      <c r="F189" s="120">
        <f t="shared" si="3"/>
        <v>2467.948981618481</v>
      </c>
      <c r="G189" s="13">
        <v>8509.09</v>
      </c>
    </row>
    <row r="190" spans="1:7" x14ac:dyDescent="0.25">
      <c r="A190" s="105">
        <v>45404</v>
      </c>
      <c r="B190" s="16" t="s">
        <v>129</v>
      </c>
      <c r="C190" s="9" t="s">
        <v>8</v>
      </c>
      <c r="D190" s="10" t="s">
        <v>9</v>
      </c>
      <c r="E190" s="80">
        <v>50000</v>
      </c>
      <c r="F190" s="120">
        <f t="shared" si="3"/>
        <v>5.8760690038535257</v>
      </c>
      <c r="G190" s="13">
        <v>8509.09</v>
      </c>
    </row>
    <row r="191" spans="1:7" x14ac:dyDescent="0.25">
      <c r="A191" s="105">
        <v>45404</v>
      </c>
      <c r="B191" s="16" t="s">
        <v>129</v>
      </c>
      <c r="C191" s="9" t="s">
        <v>8</v>
      </c>
      <c r="D191" s="10" t="s">
        <v>50</v>
      </c>
      <c r="E191" s="80">
        <v>50000</v>
      </c>
      <c r="F191" s="120">
        <f t="shared" si="3"/>
        <v>5.8760690038535257</v>
      </c>
      <c r="G191" s="13">
        <v>8509.09</v>
      </c>
    </row>
    <row r="192" spans="1:7" x14ac:dyDescent="0.25">
      <c r="A192" s="105">
        <v>45404</v>
      </c>
      <c r="B192" s="16" t="s">
        <v>129</v>
      </c>
      <c r="C192" s="9" t="s">
        <v>8</v>
      </c>
      <c r="D192" s="10" t="s">
        <v>60</v>
      </c>
      <c r="E192" s="80">
        <v>50000</v>
      </c>
      <c r="F192" s="120">
        <f t="shared" si="3"/>
        <v>5.8760690038535257</v>
      </c>
      <c r="G192" s="13">
        <v>8509.09</v>
      </c>
    </row>
    <row r="193" spans="1:7" x14ac:dyDescent="0.25">
      <c r="A193" s="105">
        <v>45404</v>
      </c>
      <c r="B193" s="16" t="s">
        <v>129</v>
      </c>
      <c r="C193" s="9" t="s">
        <v>8</v>
      </c>
      <c r="D193" s="10" t="s">
        <v>60</v>
      </c>
      <c r="E193" s="80">
        <v>50000</v>
      </c>
      <c r="F193" s="120">
        <f t="shared" si="3"/>
        <v>5.8760690038535257</v>
      </c>
      <c r="G193" s="13">
        <v>8509.09</v>
      </c>
    </row>
    <row r="194" spans="1:7" x14ac:dyDescent="0.25">
      <c r="A194" s="104">
        <v>45404</v>
      </c>
      <c r="B194" s="16" t="s">
        <v>63</v>
      </c>
      <c r="C194" s="9" t="s">
        <v>20</v>
      </c>
      <c r="D194" s="10" t="s">
        <v>13</v>
      </c>
      <c r="E194" s="17">
        <v>30000</v>
      </c>
      <c r="F194" s="120">
        <f t="shared" si="3"/>
        <v>3.5256414023121154</v>
      </c>
      <c r="G194" s="13">
        <v>8509.09</v>
      </c>
    </row>
    <row r="195" spans="1:7" x14ac:dyDescent="0.25">
      <c r="A195" s="106">
        <v>45406</v>
      </c>
      <c r="B195" s="16" t="s">
        <v>167</v>
      </c>
      <c r="C195" s="9" t="s">
        <v>52</v>
      </c>
      <c r="D195" s="10" t="s">
        <v>13</v>
      </c>
      <c r="E195" s="17">
        <v>50000</v>
      </c>
      <c r="F195" s="120">
        <f t="shared" si="3"/>
        <v>5.8760690038535257</v>
      </c>
      <c r="G195" s="13">
        <v>8509.09</v>
      </c>
    </row>
    <row r="196" spans="1:7" x14ac:dyDescent="0.25">
      <c r="A196" s="106">
        <v>45406</v>
      </c>
      <c r="B196" s="16" t="s">
        <v>151</v>
      </c>
      <c r="C196" s="9" t="s">
        <v>12</v>
      </c>
      <c r="D196" s="10" t="s">
        <v>13</v>
      </c>
      <c r="E196" s="17">
        <v>165000</v>
      </c>
      <c r="F196" s="120">
        <f t="shared" si="3"/>
        <v>19.391027712716635</v>
      </c>
      <c r="G196" s="13">
        <v>8509.09</v>
      </c>
    </row>
    <row r="197" spans="1:7" x14ac:dyDescent="0.25">
      <c r="A197" s="106">
        <v>45406</v>
      </c>
      <c r="B197" s="16" t="s">
        <v>152</v>
      </c>
      <c r="C197" s="9" t="s">
        <v>12</v>
      </c>
      <c r="D197" s="10" t="s">
        <v>13</v>
      </c>
      <c r="E197" s="17">
        <v>35000</v>
      </c>
      <c r="F197" s="120">
        <f t="shared" si="3"/>
        <v>4.1132483026974684</v>
      </c>
      <c r="G197" s="13">
        <v>8509.09</v>
      </c>
    </row>
    <row r="198" spans="1:7" x14ac:dyDescent="0.25">
      <c r="A198" s="106">
        <v>45408</v>
      </c>
      <c r="B198" s="16" t="s">
        <v>153</v>
      </c>
      <c r="C198" s="9" t="s">
        <v>52</v>
      </c>
      <c r="D198" s="10" t="s">
        <v>13</v>
      </c>
      <c r="E198" s="17">
        <v>990000</v>
      </c>
      <c r="F198" s="120">
        <f t="shared" si="3"/>
        <v>116.34616627629981</v>
      </c>
      <c r="G198" s="13">
        <v>8509.09</v>
      </c>
    </row>
    <row r="199" spans="1:7" x14ac:dyDescent="0.25">
      <c r="A199" s="106">
        <v>45408</v>
      </c>
      <c r="B199" s="16" t="s">
        <v>154</v>
      </c>
      <c r="C199" s="9" t="s">
        <v>20</v>
      </c>
      <c r="D199" s="10" t="s">
        <v>13</v>
      </c>
      <c r="E199" s="17">
        <v>671000</v>
      </c>
      <c r="F199" s="120">
        <f t="shared" si="3"/>
        <v>78.856846031714312</v>
      </c>
      <c r="G199" s="13">
        <v>8509.09</v>
      </c>
    </row>
    <row r="200" spans="1:7" x14ac:dyDescent="0.25">
      <c r="A200" s="106">
        <v>45411</v>
      </c>
      <c r="B200" s="16" t="s">
        <v>129</v>
      </c>
      <c r="C200" s="9" t="s">
        <v>8</v>
      </c>
      <c r="D200" s="10" t="s">
        <v>9</v>
      </c>
      <c r="E200" s="17">
        <v>50000</v>
      </c>
      <c r="F200" s="120">
        <f t="shared" si="3"/>
        <v>5.8760690038535257</v>
      </c>
      <c r="G200" s="13">
        <v>8509.09</v>
      </c>
    </row>
    <row r="201" spans="1:7" x14ac:dyDescent="0.25">
      <c r="A201" s="106">
        <v>45411</v>
      </c>
      <c r="B201" s="16" t="s">
        <v>129</v>
      </c>
      <c r="C201" s="9" t="s">
        <v>8</v>
      </c>
      <c r="D201" s="10" t="s">
        <v>50</v>
      </c>
      <c r="E201" s="17">
        <v>50000</v>
      </c>
      <c r="F201" s="120">
        <f t="shared" si="3"/>
        <v>5.8760690038535257</v>
      </c>
      <c r="G201" s="13">
        <v>8509.09</v>
      </c>
    </row>
    <row r="202" spans="1:7" x14ac:dyDescent="0.25">
      <c r="A202" s="106">
        <v>45411</v>
      </c>
      <c r="B202" s="16" t="s">
        <v>129</v>
      </c>
      <c r="C202" s="9" t="s">
        <v>8</v>
      </c>
      <c r="D202" s="10" t="s">
        <v>13</v>
      </c>
      <c r="E202" s="17">
        <v>50000</v>
      </c>
      <c r="F202" s="120">
        <f t="shared" si="3"/>
        <v>5.8760690038535257</v>
      </c>
      <c r="G202" s="13">
        <v>8509.09</v>
      </c>
    </row>
    <row r="203" spans="1:7" x14ac:dyDescent="0.25">
      <c r="A203" s="106">
        <v>45411</v>
      </c>
      <c r="B203" s="16" t="s">
        <v>129</v>
      </c>
      <c r="C203" s="9" t="s">
        <v>8</v>
      </c>
      <c r="D203" s="10" t="s">
        <v>60</v>
      </c>
      <c r="E203" s="17">
        <v>50000</v>
      </c>
      <c r="F203" s="120">
        <f t="shared" si="3"/>
        <v>5.8760690038535257</v>
      </c>
      <c r="G203" s="13">
        <v>8509.09</v>
      </c>
    </row>
    <row r="204" spans="1:7" x14ac:dyDescent="0.25">
      <c r="A204" s="116">
        <v>45412</v>
      </c>
      <c r="B204" s="92" t="s">
        <v>155</v>
      </c>
      <c r="C204" s="9" t="s">
        <v>47</v>
      </c>
      <c r="D204" s="10" t="s">
        <v>13</v>
      </c>
      <c r="E204" s="17">
        <f>F204*G204</f>
        <v>251018.155</v>
      </c>
      <c r="F204" s="120">
        <v>29.5</v>
      </c>
      <c r="G204" s="13">
        <v>8509.09</v>
      </c>
    </row>
    <row r="205" spans="1:7" x14ac:dyDescent="0.25">
      <c r="A205" s="79">
        <v>45412</v>
      </c>
      <c r="B205" s="92" t="s">
        <v>168</v>
      </c>
      <c r="C205" s="9" t="s">
        <v>47</v>
      </c>
      <c r="D205" s="10" t="s">
        <v>13</v>
      </c>
      <c r="E205" s="124">
        <v>118000</v>
      </c>
      <c r="F205" s="120">
        <f>E205/G205</f>
        <v>13.867522849094321</v>
      </c>
      <c r="G205" s="13">
        <v>8509.09</v>
      </c>
    </row>
    <row r="206" spans="1:7" x14ac:dyDescent="0.25">
      <c r="A206" s="79">
        <v>45412</v>
      </c>
      <c r="B206" s="117" t="s">
        <v>156</v>
      </c>
      <c r="C206" s="9" t="s">
        <v>47</v>
      </c>
      <c r="D206" s="10" t="s">
        <v>13</v>
      </c>
      <c r="E206" s="124">
        <v>59000</v>
      </c>
      <c r="F206" s="120">
        <f t="shared" ref="F206:F207" si="4">E206/G206</f>
        <v>6.9337614245471606</v>
      </c>
      <c r="G206" s="13">
        <v>8509.09</v>
      </c>
    </row>
    <row r="207" spans="1:7" x14ac:dyDescent="0.25">
      <c r="A207" s="118">
        <v>45412</v>
      </c>
      <c r="B207" s="119" t="s">
        <v>157</v>
      </c>
      <c r="C207" s="9" t="s">
        <v>47</v>
      </c>
      <c r="D207" s="10" t="s">
        <v>13</v>
      </c>
      <c r="E207" s="124">
        <v>59000</v>
      </c>
      <c r="F207" s="120">
        <f t="shared" si="4"/>
        <v>6.9337614245471606</v>
      </c>
      <c r="G207" s="13">
        <v>8509.09</v>
      </c>
    </row>
    <row r="208" spans="1:7" x14ac:dyDescent="0.25">
      <c r="A208" s="107">
        <v>45412</v>
      </c>
      <c r="B208" s="8" t="s">
        <v>63</v>
      </c>
      <c r="C208" s="9" t="s">
        <v>20</v>
      </c>
      <c r="D208" s="10" t="s">
        <v>13</v>
      </c>
      <c r="E208" s="81">
        <v>30000</v>
      </c>
      <c r="F208" s="120">
        <f t="shared" si="3"/>
        <v>3.5256414023121154</v>
      </c>
      <c r="G208" s="13">
        <v>8509.09</v>
      </c>
    </row>
    <row r="209" spans="1:7" x14ac:dyDescent="0.25">
      <c r="A209" s="107">
        <v>45412</v>
      </c>
      <c r="B209" s="16" t="s">
        <v>97</v>
      </c>
      <c r="C209" s="100" t="s">
        <v>31</v>
      </c>
      <c r="D209" s="112" t="s">
        <v>50</v>
      </c>
      <c r="E209" s="82">
        <v>600000</v>
      </c>
      <c r="F209" s="120">
        <f t="shared" si="3"/>
        <v>70.512828046242305</v>
      </c>
      <c r="G209" s="13">
        <v>8509.09</v>
      </c>
    </row>
    <row r="210" spans="1:7" x14ac:dyDescent="0.25">
      <c r="A210" s="107">
        <v>45412</v>
      </c>
      <c r="B210" s="16" t="s">
        <v>97</v>
      </c>
      <c r="C210" s="100" t="s">
        <v>31</v>
      </c>
      <c r="D210" s="112" t="s">
        <v>13</v>
      </c>
      <c r="E210" s="82">
        <v>220000</v>
      </c>
      <c r="F210" s="120">
        <f t="shared" si="3"/>
        <v>25.854703616955515</v>
      </c>
      <c r="G210" s="13">
        <v>8509.09</v>
      </c>
    </row>
    <row r="211" spans="1:7" x14ac:dyDescent="0.25">
      <c r="A211" s="107">
        <v>45412</v>
      </c>
      <c r="B211" s="16" t="s">
        <v>97</v>
      </c>
      <c r="C211" s="100" t="s">
        <v>31</v>
      </c>
      <c r="D211" s="112" t="s">
        <v>9</v>
      </c>
      <c r="E211" s="82">
        <v>685000</v>
      </c>
      <c r="F211" s="120">
        <f t="shared" si="3"/>
        <v>80.502145352793306</v>
      </c>
      <c r="G211" s="13">
        <v>8509.09</v>
      </c>
    </row>
    <row r="212" spans="1:7" x14ac:dyDescent="0.25">
      <c r="A212" s="107">
        <v>45412</v>
      </c>
      <c r="B212" s="16" t="s">
        <v>97</v>
      </c>
      <c r="C212" s="100" t="s">
        <v>31</v>
      </c>
      <c r="D212" s="112" t="s">
        <v>60</v>
      </c>
      <c r="E212" s="82">
        <v>664000</v>
      </c>
      <c r="F212" s="120">
        <f t="shared" si="3"/>
        <v>78.034196371174829</v>
      </c>
      <c r="G212" s="13">
        <v>8509.09</v>
      </c>
    </row>
    <row r="213" spans="1:7" ht="15.75" thickBot="1" x14ac:dyDescent="0.3">
      <c r="A213" s="108">
        <v>45412</v>
      </c>
      <c r="B213" s="16" t="s">
        <v>97</v>
      </c>
      <c r="C213" s="101" t="s">
        <v>31</v>
      </c>
      <c r="D213" s="113" t="s">
        <v>60</v>
      </c>
      <c r="E213" s="83">
        <v>511500</v>
      </c>
      <c r="F213" s="125">
        <f t="shared" si="3"/>
        <v>60.112185909421569</v>
      </c>
      <c r="G213" s="84">
        <v>8509.09</v>
      </c>
    </row>
    <row r="214" spans="1:7" x14ac:dyDescent="0.25">
      <c r="A214" s="128">
        <v>45413</v>
      </c>
      <c r="B214" s="129" t="s">
        <v>169</v>
      </c>
      <c r="C214" s="130" t="s">
        <v>12</v>
      </c>
      <c r="D214" s="130" t="s">
        <v>13</v>
      </c>
      <c r="E214" s="131">
        <v>150000</v>
      </c>
      <c r="F214" s="132">
        <f>+E214/G214</f>
        <v>17.636497673745957</v>
      </c>
      <c r="G214" s="13">
        <v>8505.09</v>
      </c>
    </row>
    <row r="215" spans="1:7" x14ac:dyDescent="0.25">
      <c r="A215" s="133">
        <v>45413</v>
      </c>
      <c r="B215" s="134" t="s">
        <v>170</v>
      </c>
      <c r="C215" s="89" t="s">
        <v>15</v>
      </c>
      <c r="D215" s="135" t="s">
        <v>77</v>
      </c>
      <c r="E215" s="136">
        <v>760000</v>
      </c>
      <c r="F215" s="137">
        <f t="shared" ref="F215:F260" si="5">+E215/G215</f>
        <v>89.358254880312842</v>
      </c>
      <c r="G215" s="13">
        <v>8505.09</v>
      </c>
    </row>
    <row r="216" spans="1:7" x14ac:dyDescent="0.25">
      <c r="A216" s="133">
        <v>45414</v>
      </c>
      <c r="B216" s="134" t="s">
        <v>171</v>
      </c>
      <c r="C216" s="89" t="s">
        <v>12</v>
      </c>
      <c r="D216" s="9" t="s">
        <v>9</v>
      </c>
      <c r="E216" s="136">
        <v>300000</v>
      </c>
      <c r="F216" s="137">
        <f t="shared" si="5"/>
        <v>35.272995347491914</v>
      </c>
      <c r="G216" s="13">
        <v>8505.09</v>
      </c>
    </row>
    <row r="217" spans="1:7" x14ac:dyDescent="0.25">
      <c r="A217" s="133">
        <v>45415</v>
      </c>
      <c r="B217" s="134" t="s">
        <v>172</v>
      </c>
      <c r="C217" s="89" t="s">
        <v>31</v>
      </c>
      <c r="D217" s="9" t="s">
        <v>50</v>
      </c>
      <c r="E217" s="136">
        <v>300000</v>
      </c>
      <c r="F217" s="137">
        <f t="shared" si="5"/>
        <v>35.272995347491914</v>
      </c>
      <c r="G217" s="13">
        <v>8505.09</v>
      </c>
    </row>
    <row r="218" spans="1:7" x14ac:dyDescent="0.25">
      <c r="A218" s="133">
        <v>45418</v>
      </c>
      <c r="B218" s="134" t="s">
        <v>129</v>
      </c>
      <c r="C218" s="9" t="s">
        <v>8</v>
      </c>
      <c r="D218" s="135" t="s">
        <v>50</v>
      </c>
      <c r="E218" s="139">
        <v>50000</v>
      </c>
      <c r="F218" s="137">
        <f t="shared" si="5"/>
        <v>5.8788325579153184</v>
      </c>
      <c r="G218" s="13">
        <v>8505.09</v>
      </c>
    </row>
    <row r="219" spans="1:7" x14ac:dyDescent="0.25">
      <c r="A219" s="133">
        <v>45418</v>
      </c>
      <c r="B219" s="134" t="s">
        <v>129</v>
      </c>
      <c r="C219" s="89" t="s">
        <v>8</v>
      </c>
      <c r="D219" s="9" t="s">
        <v>13</v>
      </c>
      <c r="E219" s="139">
        <v>50000</v>
      </c>
      <c r="F219" s="137">
        <f t="shared" si="5"/>
        <v>5.8788325579153184</v>
      </c>
      <c r="G219" s="13">
        <v>8505.09</v>
      </c>
    </row>
    <row r="220" spans="1:7" x14ac:dyDescent="0.25">
      <c r="A220" s="133">
        <v>45418</v>
      </c>
      <c r="B220" s="134" t="s">
        <v>129</v>
      </c>
      <c r="C220" s="9" t="s">
        <v>8</v>
      </c>
      <c r="D220" s="9" t="s">
        <v>9</v>
      </c>
      <c r="E220" s="139">
        <v>50000</v>
      </c>
      <c r="F220" s="137">
        <f t="shared" si="5"/>
        <v>5.8788325579153184</v>
      </c>
      <c r="G220" s="13">
        <v>8505.09</v>
      </c>
    </row>
    <row r="221" spans="1:7" x14ac:dyDescent="0.25">
      <c r="A221" s="133">
        <v>45418</v>
      </c>
      <c r="B221" s="134" t="s">
        <v>129</v>
      </c>
      <c r="C221" s="9" t="s">
        <v>8</v>
      </c>
      <c r="D221" s="9" t="s">
        <v>60</v>
      </c>
      <c r="E221" s="139">
        <v>50000</v>
      </c>
      <c r="F221" s="137">
        <f t="shared" si="5"/>
        <v>5.8788325579153184</v>
      </c>
      <c r="G221" s="13">
        <v>8505.09</v>
      </c>
    </row>
    <row r="222" spans="1:7" x14ac:dyDescent="0.25">
      <c r="A222" s="133">
        <v>45420</v>
      </c>
      <c r="B222" s="134" t="s">
        <v>173</v>
      </c>
      <c r="C222" s="9" t="s">
        <v>17</v>
      </c>
      <c r="D222" s="9" t="s">
        <v>13</v>
      </c>
      <c r="E222" s="139">
        <v>1000000</v>
      </c>
      <c r="F222" s="137">
        <f t="shared" si="5"/>
        <v>117.57665115830638</v>
      </c>
      <c r="G222" s="13">
        <v>8505.09</v>
      </c>
    </row>
    <row r="223" spans="1:7" x14ac:dyDescent="0.25">
      <c r="A223" s="133">
        <v>45420</v>
      </c>
      <c r="B223" s="134" t="s">
        <v>174</v>
      </c>
      <c r="C223" s="9" t="s">
        <v>175</v>
      </c>
      <c r="D223" s="9" t="s">
        <v>13</v>
      </c>
      <c r="E223" s="139">
        <v>15000</v>
      </c>
      <c r="F223" s="137">
        <f t="shared" si="5"/>
        <v>1.7636497673745957</v>
      </c>
      <c r="G223" s="13">
        <v>8505.09</v>
      </c>
    </row>
    <row r="224" spans="1:7" x14ac:dyDescent="0.25">
      <c r="A224" s="133">
        <v>45420</v>
      </c>
      <c r="B224" s="134" t="s">
        <v>176</v>
      </c>
      <c r="C224" s="9" t="s">
        <v>12</v>
      </c>
      <c r="D224" s="9" t="s">
        <v>13</v>
      </c>
      <c r="E224" s="139">
        <v>793500</v>
      </c>
      <c r="F224" s="137">
        <f t="shared" si="5"/>
        <v>93.29707269411611</v>
      </c>
      <c r="G224" s="13">
        <v>8505.09</v>
      </c>
    </row>
    <row r="225" spans="1:7" x14ac:dyDescent="0.25">
      <c r="A225" s="133">
        <v>45425</v>
      </c>
      <c r="B225" s="138" t="s">
        <v>177</v>
      </c>
      <c r="C225" s="9" t="s">
        <v>47</v>
      </c>
      <c r="D225" s="9" t="s">
        <v>13</v>
      </c>
      <c r="E225" s="140">
        <v>177000</v>
      </c>
      <c r="F225" s="137">
        <f t="shared" si="5"/>
        <v>20.81106725502023</v>
      </c>
      <c r="G225" s="13">
        <v>8505.09</v>
      </c>
    </row>
    <row r="226" spans="1:7" x14ac:dyDescent="0.25">
      <c r="A226" s="133">
        <v>45425</v>
      </c>
      <c r="B226" s="134" t="s">
        <v>129</v>
      </c>
      <c r="C226" s="9" t="s">
        <v>8</v>
      </c>
      <c r="D226" s="9" t="s">
        <v>50</v>
      </c>
      <c r="E226" s="139">
        <v>50000</v>
      </c>
      <c r="F226" s="137">
        <f t="shared" si="5"/>
        <v>5.8788325579153184</v>
      </c>
      <c r="G226" s="13">
        <v>8505.09</v>
      </c>
    </row>
    <row r="227" spans="1:7" x14ac:dyDescent="0.25">
      <c r="A227" s="133">
        <v>45425</v>
      </c>
      <c r="B227" s="134" t="s">
        <v>129</v>
      </c>
      <c r="C227" s="9" t="s">
        <v>8</v>
      </c>
      <c r="D227" s="9" t="s">
        <v>13</v>
      </c>
      <c r="E227" s="139">
        <v>50000</v>
      </c>
      <c r="F227" s="137">
        <f t="shared" si="5"/>
        <v>5.8788325579153184</v>
      </c>
      <c r="G227" s="13">
        <v>8505.09</v>
      </c>
    </row>
    <row r="228" spans="1:7" x14ac:dyDescent="0.25">
      <c r="A228" s="133">
        <v>45425</v>
      </c>
      <c r="B228" s="134" t="s">
        <v>129</v>
      </c>
      <c r="C228" s="9" t="s">
        <v>8</v>
      </c>
      <c r="D228" s="9" t="s">
        <v>9</v>
      </c>
      <c r="E228" s="139">
        <v>50000</v>
      </c>
      <c r="F228" s="137">
        <f t="shared" si="5"/>
        <v>5.8788325579153184</v>
      </c>
      <c r="G228" s="13">
        <v>8505.09</v>
      </c>
    </row>
    <row r="229" spans="1:7" x14ac:dyDescent="0.25">
      <c r="A229" s="133">
        <v>45425</v>
      </c>
      <c r="B229" s="134" t="s">
        <v>129</v>
      </c>
      <c r="C229" s="9" t="s">
        <v>8</v>
      </c>
      <c r="D229" s="9" t="s">
        <v>60</v>
      </c>
      <c r="E229" s="139">
        <v>50000</v>
      </c>
      <c r="F229" s="137">
        <f t="shared" si="5"/>
        <v>5.8788325579153184</v>
      </c>
      <c r="G229" s="13">
        <v>8505.09</v>
      </c>
    </row>
    <row r="230" spans="1:7" x14ac:dyDescent="0.25">
      <c r="A230" s="133">
        <v>45425</v>
      </c>
      <c r="B230" s="134" t="s">
        <v>188</v>
      </c>
      <c r="C230" s="9" t="s">
        <v>31</v>
      </c>
      <c r="D230" s="9" t="s">
        <v>50</v>
      </c>
      <c r="E230" s="139">
        <v>250000</v>
      </c>
      <c r="F230" s="137">
        <f t="shared" si="5"/>
        <v>29.394162789576594</v>
      </c>
      <c r="G230" s="13">
        <v>8505.09</v>
      </c>
    </row>
    <row r="231" spans="1:7" x14ac:dyDescent="0.25">
      <c r="A231" s="133">
        <v>45426</v>
      </c>
      <c r="B231" s="134" t="s">
        <v>63</v>
      </c>
      <c r="C231" s="20" t="s">
        <v>17</v>
      </c>
      <c r="D231" s="9" t="s">
        <v>13</v>
      </c>
      <c r="E231" s="139">
        <v>30000</v>
      </c>
      <c r="F231" s="137">
        <f t="shared" si="5"/>
        <v>3.5272995347491913</v>
      </c>
      <c r="G231" s="13">
        <v>8505.09</v>
      </c>
    </row>
    <row r="232" spans="1:7" x14ac:dyDescent="0.25">
      <c r="A232" s="133">
        <v>45426</v>
      </c>
      <c r="B232" s="134" t="s">
        <v>189</v>
      </c>
      <c r="C232" s="9" t="s">
        <v>10</v>
      </c>
      <c r="D232" s="9" t="s">
        <v>50</v>
      </c>
      <c r="E232" s="139">
        <v>980000</v>
      </c>
      <c r="F232" s="137">
        <f t="shared" si="5"/>
        <v>115.22511813514025</v>
      </c>
      <c r="G232" s="13">
        <v>8505.09</v>
      </c>
    </row>
    <row r="233" spans="1:7" x14ac:dyDescent="0.25">
      <c r="A233" s="133">
        <v>45427</v>
      </c>
      <c r="B233" s="134" t="s">
        <v>178</v>
      </c>
      <c r="C233" s="9" t="s">
        <v>12</v>
      </c>
      <c r="D233" s="9" t="s">
        <v>13</v>
      </c>
      <c r="E233" s="139">
        <v>20000</v>
      </c>
      <c r="F233" s="137">
        <f t="shared" si="5"/>
        <v>2.3515330231661276</v>
      </c>
      <c r="G233" s="13">
        <v>8505.09</v>
      </c>
    </row>
    <row r="234" spans="1:7" x14ac:dyDescent="0.25">
      <c r="A234" s="133">
        <v>45427</v>
      </c>
      <c r="B234" s="134" t="s">
        <v>49</v>
      </c>
      <c r="C234" s="9" t="s">
        <v>8</v>
      </c>
      <c r="D234" s="9" t="s">
        <v>13</v>
      </c>
      <c r="E234" s="139">
        <v>50000</v>
      </c>
      <c r="F234" s="137">
        <f t="shared" si="5"/>
        <v>5.8788325579153184</v>
      </c>
      <c r="G234" s="13">
        <v>8505.09</v>
      </c>
    </row>
    <row r="235" spans="1:7" x14ac:dyDescent="0.25">
      <c r="A235" s="133">
        <v>45428</v>
      </c>
      <c r="B235" s="134" t="s">
        <v>190</v>
      </c>
      <c r="C235" s="9" t="s">
        <v>130</v>
      </c>
      <c r="D235" s="9" t="s">
        <v>50</v>
      </c>
      <c r="E235" s="139">
        <v>1362000</v>
      </c>
      <c r="F235" s="137">
        <f t="shared" si="5"/>
        <v>160.13939887761327</v>
      </c>
      <c r="G235" s="13">
        <v>8505.09</v>
      </c>
    </row>
    <row r="236" spans="1:7" x14ac:dyDescent="0.25">
      <c r="A236" s="133">
        <v>45429</v>
      </c>
      <c r="B236" s="134" t="s">
        <v>179</v>
      </c>
      <c r="C236" s="9" t="s">
        <v>17</v>
      </c>
      <c r="D236" s="9" t="s">
        <v>13</v>
      </c>
      <c r="E236" s="139">
        <v>250000</v>
      </c>
      <c r="F236" s="137">
        <f t="shared" si="5"/>
        <v>29.394162789576594</v>
      </c>
      <c r="G236" s="13">
        <v>8505.09</v>
      </c>
    </row>
    <row r="237" spans="1:7" x14ac:dyDescent="0.25">
      <c r="A237" s="133">
        <v>45432</v>
      </c>
      <c r="B237" s="134" t="s">
        <v>180</v>
      </c>
      <c r="C237" s="9" t="s">
        <v>31</v>
      </c>
      <c r="D237" s="9" t="s">
        <v>50</v>
      </c>
      <c r="E237" s="139">
        <v>250000</v>
      </c>
      <c r="F237" s="137">
        <f t="shared" si="5"/>
        <v>29.394162789576594</v>
      </c>
      <c r="G237" s="13">
        <v>8505.09</v>
      </c>
    </row>
    <row r="238" spans="1:7" x14ac:dyDescent="0.25">
      <c r="A238" s="133">
        <v>45432</v>
      </c>
      <c r="B238" s="134" t="s">
        <v>129</v>
      </c>
      <c r="C238" s="9" t="s">
        <v>8</v>
      </c>
      <c r="D238" s="9" t="s">
        <v>50</v>
      </c>
      <c r="E238" s="139">
        <v>50000</v>
      </c>
      <c r="F238" s="137">
        <f t="shared" si="5"/>
        <v>5.8788325579153184</v>
      </c>
      <c r="G238" s="13">
        <v>8505.09</v>
      </c>
    </row>
    <row r="239" spans="1:7" x14ac:dyDescent="0.25">
      <c r="A239" s="133">
        <v>45432</v>
      </c>
      <c r="B239" s="134" t="s">
        <v>129</v>
      </c>
      <c r="C239" s="9" t="s">
        <v>8</v>
      </c>
      <c r="D239" s="9" t="s">
        <v>13</v>
      </c>
      <c r="E239" s="139">
        <v>50000</v>
      </c>
      <c r="F239" s="137">
        <f t="shared" si="5"/>
        <v>5.8788325579153184</v>
      </c>
      <c r="G239" s="13">
        <v>8505.09</v>
      </c>
    </row>
    <row r="240" spans="1:7" x14ac:dyDescent="0.25">
      <c r="A240" s="133">
        <v>45432</v>
      </c>
      <c r="B240" s="134" t="s">
        <v>129</v>
      </c>
      <c r="C240" s="9" t="s">
        <v>8</v>
      </c>
      <c r="D240" s="9" t="s">
        <v>9</v>
      </c>
      <c r="E240" s="139">
        <v>50000</v>
      </c>
      <c r="F240" s="137">
        <f t="shared" si="5"/>
        <v>5.8788325579153184</v>
      </c>
      <c r="G240" s="13">
        <v>8505.09</v>
      </c>
    </row>
    <row r="241" spans="1:7" x14ac:dyDescent="0.25">
      <c r="A241" s="133">
        <v>45432</v>
      </c>
      <c r="B241" s="134" t="s">
        <v>129</v>
      </c>
      <c r="C241" s="9" t="s">
        <v>8</v>
      </c>
      <c r="D241" s="9" t="s">
        <v>60</v>
      </c>
      <c r="E241" s="139">
        <v>50000</v>
      </c>
      <c r="F241" s="137">
        <f t="shared" si="5"/>
        <v>5.8788325579153184</v>
      </c>
      <c r="G241" s="13">
        <v>8505.09</v>
      </c>
    </row>
    <row r="242" spans="1:7" x14ac:dyDescent="0.25">
      <c r="A242" s="40">
        <v>45432</v>
      </c>
      <c r="B242" s="134" t="s">
        <v>181</v>
      </c>
      <c r="C242" s="9" t="s">
        <v>20</v>
      </c>
      <c r="D242" s="9" t="s">
        <v>13</v>
      </c>
      <c r="E242" s="139">
        <v>110000</v>
      </c>
      <c r="F242" s="137">
        <f t="shared" si="5"/>
        <v>12.933431627413702</v>
      </c>
      <c r="G242" s="13">
        <v>8505.09</v>
      </c>
    </row>
    <row r="243" spans="1:7" x14ac:dyDescent="0.25">
      <c r="A243" s="40">
        <v>45433</v>
      </c>
      <c r="B243" s="134" t="s">
        <v>63</v>
      </c>
      <c r="C243" s="9" t="s">
        <v>17</v>
      </c>
      <c r="D243" s="9" t="s">
        <v>13</v>
      </c>
      <c r="E243" s="139">
        <v>30000</v>
      </c>
      <c r="F243" s="137">
        <f t="shared" si="5"/>
        <v>3.5272995347491913</v>
      </c>
      <c r="G243" s="13">
        <v>8505.09</v>
      </c>
    </row>
    <row r="244" spans="1:7" x14ac:dyDescent="0.25">
      <c r="A244" s="40">
        <v>45434</v>
      </c>
      <c r="B244" s="134" t="s">
        <v>182</v>
      </c>
      <c r="C244" s="9" t="s">
        <v>66</v>
      </c>
      <c r="D244" s="9" t="s">
        <v>50</v>
      </c>
      <c r="E244" s="139">
        <v>1500000</v>
      </c>
      <c r="F244" s="137">
        <f t="shared" si="5"/>
        <v>176.36497673745956</v>
      </c>
      <c r="G244" s="13">
        <v>8505.09</v>
      </c>
    </row>
    <row r="245" spans="1:7" x14ac:dyDescent="0.25">
      <c r="A245" s="40">
        <v>45434</v>
      </c>
      <c r="B245" s="134" t="s">
        <v>183</v>
      </c>
      <c r="C245" s="9" t="s">
        <v>31</v>
      </c>
      <c r="D245" s="9" t="s">
        <v>50</v>
      </c>
      <c r="E245" s="139">
        <v>50000</v>
      </c>
      <c r="F245" s="137">
        <f t="shared" si="5"/>
        <v>5.8788325579153184</v>
      </c>
      <c r="G245" s="13">
        <v>8505.09</v>
      </c>
    </row>
    <row r="246" spans="1:7" x14ac:dyDescent="0.25">
      <c r="A246" s="40">
        <v>45439</v>
      </c>
      <c r="B246" s="134" t="s">
        <v>129</v>
      </c>
      <c r="C246" s="9" t="s">
        <v>8</v>
      </c>
      <c r="D246" s="9" t="s">
        <v>50</v>
      </c>
      <c r="E246" s="139">
        <v>50000</v>
      </c>
      <c r="F246" s="137">
        <f t="shared" si="5"/>
        <v>5.8788325579153184</v>
      </c>
      <c r="G246" s="13">
        <v>8505.09</v>
      </c>
    </row>
    <row r="247" spans="1:7" x14ac:dyDescent="0.25">
      <c r="A247" s="40">
        <v>45439</v>
      </c>
      <c r="B247" s="134" t="s">
        <v>129</v>
      </c>
      <c r="C247" s="9" t="s">
        <v>8</v>
      </c>
      <c r="D247" s="9" t="s">
        <v>13</v>
      </c>
      <c r="E247" s="139">
        <v>50000</v>
      </c>
      <c r="F247" s="137">
        <f t="shared" si="5"/>
        <v>5.8788325579153184</v>
      </c>
      <c r="G247" s="13">
        <v>8505.09</v>
      </c>
    </row>
    <row r="248" spans="1:7" x14ac:dyDescent="0.25">
      <c r="A248" s="40">
        <v>45439</v>
      </c>
      <c r="B248" s="134" t="s">
        <v>129</v>
      </c>
      <c r="C248" s="9" t="s">
        <v>8</v>
      </c>
      <c r="D248" s="9" t="s">
        <v>9</v>
      </c>
      <c r="E248" s="139">
        <v>50000</v>
      </c>
      <c r="F248" s="137">
        <f t="shared" si="5"/>
        <v>5.8788325579153184</v>
      </c>
      <c r="G248" s="13">
        <v>8505.09</v>
      </c>
    </row>
    <row r="249" spans="1:7" x14ac:dyDescent="0.25">
      <c r="A249" s="40">
        <v>45439</v>
      </c>
      <c r="B249" s="134" t="s">
        <v>129</v>
      </c>
      <c r="C249" s="9" t="s">
        <v>8</v>
      </c>
      <c r="D249" s="9" t="s">
        <v>60</v>
      </c>
      <c r="E249" s="139">
        <v>50000</v>
      </c>
      <c r="F249" s="137">
        <f t="shared" si="5"/>
        <v>5.8788325579153184</v>
      </c>
      <c r="G249" s="13">
        <v>8505.09</v>
      </c>
    </row>
    <row r="250" spans="1:7" x14ac:dyDescent="0.25">
      <c r="A250" s="40">
        <v>45440</v>
      </c>
      <c r="B250" s="134" t="s">
        <v>63</v>
      </c>
      <c r="C250" s="9" t="s">
        <v>17</v>
      </c>
      <c r="D250" s="9" t="s">
        <v>13</v>
      </c>
      <c r="E250" s="139">
        <v>30000</v>
      </c>
      <c r="F250" s="137">
        <f t="shared" si="5"/>
        <v>3.5272995347491913</v>
      </c>
      <c r="G250" s="13">
        <v>8505.09</v>
      </c>
    </row>
    <row r="251" spans="1:7" x14ac:dyDescent="0.25">
      <c r="A251" s="40">
        <v>45443</v>
      </c>
      <c r="B251" s="134" t="s">
        <v>191</v>
      </c>
      <c r="C251" s="9" t="s">
        <v>52</v>
      </c>
      <c r="D251" s="9" t="s">
        <v>13</v>
      </c>
      <c r="E251" s="139">
        <v>990000</v>
      </c>
      <c r="F251" s="137">
        <f t="shared" si="5"/>
        <v>116.40088464672331</v>
      </c>
      <c r="G251" s="13">
        <v>8505.09</v>
      </c>
    </row>
    <row r="252" spans="1:7" x14ac:dyDescent="0.25">
      <c r="A252" s="40">
        <v>45443</v>
      </c>
      <c r="B252" s="134" t="s">
        <v>184</v>
      </c>
      <c r="C252" s="9" t="s">
        <v>20</v>
      </c>
      <c r="D252" s="9" t="s">
        <v>13</v>
      </c>
      <c r="E252" s="139">
        <v>670000</v>
      </c>
      <c r="F252" s="137">
        <f t="shared" si="5"/>
        <v>78.776356276065272</v>
      </c>
      <c r="G252" s="13">
        <v>8505.09</v>
      </c>
    </row>
    <row r="253" spans="1:7" x14ac:dyDescent="0.25">
      <c r="A253" s="40">
        <v>45443</v>
      </c>
      <c r="B253" s="134" t="s">
        <v>192</v>
      </c>
      <c r="C253" s="9" t="s">
        <v>31</v>
      </c>
      <c r="D253" s="9" t="s">
        <v>50</v>
      </c>
      <c r="E253" s="139">
        <v>665000</v>
      </c>
      <c r="F253" s="137">
        <f t="shared" si="5"/>
        <v>78.188473020273747</v>
      </c>
      <c r="G253" s="13">
        <v>8505.09</v>
      </c>
    </row>
    <row r="254" spans="1:7" x14ac:dyDescent="0.25">
      <c r="A254" s="40">
        <v>45443</v>
      </c>
      <c r="B254" s="134" t="s">
        <v>192</v>
      </c>
      <c r="C254" s="9" t="s">
        <v>31</v>
      </c>
      <c r="D254" s="9" t="s">
        <v>13</v>
      </c>
      <c r="E254" s="139">
        <v>670000</v>
      </c>
      <c r="F254" s="137">
        <f t="shared" si="5"/>
        <v>78.776356276065272</v>
      </c>
      <c r="G254" s="13">
        <v>8505.09</v>
      </c>
    </row>
    <row r="255" spans="1:7" x14ac:dyDescent="0.25">
      <c r="A255" s="40">
        <v>45443</v>
      </c>
      <c r="B255" s="134" t="s">
        <v>192</v>
      </c>
      <c r="C255" s="9" t="s">
        <v>31</v>
      </c>
      <c r="D255" s="9" t="s">
        <v>9</v>
      </c>
      <c r="E255" s="141">
        <v>630000</v>
      </c>
      <c r="F255" s="137">
        <f t="shared" si="5"/>
        <v>74.073290229733018</v>
      </c>
      <c r="G255" s="13">
        <v>8505.09</v>
      </c>
    </row>
    <row r="256" spans="1:7" x14ac:dyDescent="0.25">
      <c r="A256" s="40">
        <v>45443</v>
      </c>
      <c r="B256" s="134" t="s">
        <v>192</v>
      </c>
      <c r="C256" s="9" t="s">
        <v>31</v>
      </c>
      <c r="D256" s="9" t="s">
        <v>60</v>
      </c>
      <c r="E256" s="141">
        <v>1003000</v>
      </c>
      <c r="F256" s="137">
        <f t="shared" si="5"/>
        <v>117.9293811117813</v>
      </c>
      <c r="G256" s="13">
        <v>8505.09</v>
      </c>
    </row>
    <row r="257" spans="1:7" x14ac:dyDescent="0.25">
      <c r="A257" s="40">
        <v>45443</v>
      </c>
      <c r="B257" s="142" t="s">
        <v>185</v>
      </c>
      <c r="C257" s="9" t="s">
        <v>47</v>
      </c>
      <c r="D257" s="9" t="s">
        <v>13</v>
      </c>
      <c r="E257" s="143">
        <v>59000</v>
      </c>
      <c r="F257" s="137">
        <f t="shared" si="5"/>
        <v>6.9370224183400762</v>
      </c>
      <c r="G257" s="13">
        <v>8505.09</v>
      </c>
    </row>
    <row r="258" spans="1:7" x14ac:dyDescent="0.25">
      <c r="A258" s="40">
        <v>45443</v>
      </c>
      <c r="B258" s="142" t="s">
        <v>186</v>
      </c>
      <c r="C258" s="9" t="s">
        <v>47</v>
      </c>
      <c r="D258" s="9" t="s">
        <v>13</v>
      </c>
      <c r="E258" s="144">
        <v>118000</v>
      </c>
      <c r="F258" s="137">
        <f t="shared" si="5"/>
        <v>13.874044836680152</v>
      </c>
      <c r="G258" s="13">
        <v>8505.09</v>
      </c>
    </row>
    <row r="259" spans="1:7" x14ac:dyDescent="0.25">
      <c r="A259" s="40">
        <v>45443</v>
      </c>
      <c r="B259" s="142" t="s">
        <v>187</v>
      </c>
      <c r="C259" s="9" t="s">
        <v>47</v>
      </c>
      <c r="D259" s="9" t="s">
        <v>13</v>
      </c>
      <c r="E259" s="144">
        <f>F259*G259</f>
        <v>250900.155</v>
      </c>
      <c r="F259" s="145">
        <v>29.5</v>
      </c>
      <c r="G259" s="13">
        <v>8505.09</v>
      </c>
    </row>
    <row r="260" spans="1:7" ht="15.75" thickBot="1" x14ac:dyDescent="0.3">
      <c r="A260" s="60">
        <v>45443</v>
      </c>
      <c r="B260" s="146" t="s">
        <v>185</v>
      </c>
      <c r="C260" s="147" t="s">
        <v>47</v>
      </c>
      <c r="D260" s="147" t="s">
        <v>13</v>
      </c>
      <c r="E260" s="148">
        <v>59000</v>
      </c>
      <c r="F260" s="149">
        <f t="shared" si="5"/>
        <v>6.9370224183400762</v>
      </c>
      <c r="G260" s="84">
        <v>8505.09</v>
      </c>
    </row>
    <row r="261" spans="1:7" x14ac:dyDescent="0.25">
      <c r="A261" s="153">
        <v>45446</v>
      </c>
      <c r="B261" s="154" t="s">
        <v>193</v>
      </c>
      <c r="C261" s="130" t="s">
        <v>17</v>
      </c>
      <c r="D261" s="130" t="s">
        <v>13</v>
      </c>
      <c r="E261" s="155">
        <v>1000000</v>
      </c>
      <c r="F261" s="156">
        <f>+E261/G261</f>
        <v>117.57665115830638</v>
      </c>
      <c r="G261" s="157">
        <v>8505.09</v>
      </c>
    </row>
    <row r="262" spans="1:7" x14ac:dyDescent="0.25">
      <c r="A262" s="153">
        <v>45446</v>
      </c>
      <c r="B262" s="154" t="s">
        <v>194</v>
      </c>
      <c r="C262" s="89" t="s">
        <v>30</v>
      </c>
      <c r="D262" s="135" t="s">
        <v>13</v>
      </c>
      <c r="E262" s="155">
        <v>15000</v>
      </c>
      <c r="F262" s="158">
        <f t="shared" ref="F262:F301" si="6">+E262/G262</f>
        <v>1.7636497673745957</v>
      </c>
      <c r="G262" s="159">
        <v>8505.09</v>
      </c>
    </row>
    <row r="263" spans="1:7" x14ac:dyDescent="0.25">
      <c r="A263" s="153">
        <v>45446</v>
      </c>
      <c r="B263" s="154" t="s">
        <v>129</v>
      </c>
      <c r="C263" s="89" t="s">
        <v>8</v>
      </c>
      <c r="D263" s="9" t="s">
        <v>50</v>
      </c>
      <c r="E263" s="155">
        <v>50000</v>
      </c>
      <c r="F263" s="158">
        <f t="shared" si="6"/>
        <v>5.8788325579153184</v>
      </c>
      <c r="G263" s="159">
        <v>8505.09</v>
      </c>
    </row>
    <row r="264" spans="1:7" x14ac:dyDescent="0.25">
      <c r="A264" s="153">
        <v>45446</v>
      </c>
      <c r="B264" s="154" t="s">
        <v>129</v>
      </c>
      <c r="C264" s="89" t="s">
        <v>8</v>
      </c>
      <c r="D264" s="9" t="s">
        <v>13</v>
      </c>
      <c r="E264" s="155">
        <v>50000</v>
      </c>
      <c r="F264" s="158">
        <f t="shared" si="6"/>
        <v>5.8788325579153184</v>
      </c>
      <c r="G264" s="159">
        <v>8505.09</v>
      </c>
    </row>
    <row r="265" spans="1:7" x14ac:dyDescent="0.25">
      <c r="A265" s="153">
        <v>45446</v>
      </c>
      <c r="B265" s="154" t="s">
        <v>129</v>
      </c>
      <c r="C265" s="89" t="s">
        <v>8</v>
      </c>
      <c r="D265" s="135" t="s">
        <v>9</v>
      </c>
      <c r="E265" s="155">
        <v>50000</v>
      </c>
      <c r="F265" s="158">
        <f t="shared" si="6"/>
        <v>5.8788325579153184</v>
      </c>
      <c r="G265" s="159">
        <v>8505.09</v>
      </c>
    </row>
    <row r="266" spans="1:7" x14ac:dyDescent="0.25">
      <c r="A266" s="153">
        <v>45446</v>
      </c>
      <c r="B266" s="154" t="s">
        <v>129</v>
      </c>
      <c r="C266" s="89" t="s">
        <v>8</v>
      </c>
      <c r="D266" s="9" t="s">
        <v>60</v>
      </c>
      <c r="E266" s="155">
        <v>50000</v>
      </c>
      <c r="F266" s="158">
        <f t="shared" si="6"/>
        <v>5.8788325579153184</v>
      </c>
      <c r="G266" s="159">
        <v>8505.09</v>
      </c>
    </row>
    <row r="267" spans="1:7" x14ac:dyDescent="0.25">
      <c r="A267" s="153">
        <v>45446</v>
      </c>
      <c r="B267" s="92" t="s">
        <v>195</v>
      </c>
      <c r="C267" s="89" t="s">
        <v>47</v>
      </c>
      <c r="D267" s="9" t="s">
        <v>13</v>
      </c>
      <c r="E267" s="160">
        <f>+F267*G267</f>
        <v>250900.155</v>
      </c>
      <c r="F267" s="161">
        <v>29.5</v>
      </c>
      <c r="G267" s="159">
        <v>8505.09</v>
      </c>
    </row>
    <row r="268" spans="1:7" x14ac:dyDescent="0.25">
      <c r="A268" s="153">
        <v>45449</v>
      </c>
      <c r="B268" s="162" t="s">
        <v>196</v>
      </c>
      <c r="C268" s="89" t="s">
        <v>47</v>
      </c>
      <c r="D268" s="9" t="s">
        <v>13</v>
      </c>
      <c r="E268" s="163">
        <v>59000</v>
      </c>
      <c r="F268" s="158">
        <f t="shared" si="6"/>
        <v>6.9370224183400762</v>
      </c>
      <c r="G268" s="159">
        <v>8505.09</v>
      </c>
    </row>
    <row r="269" spans="1:7" x14ac:dyDescent="0.25">
      <c r="A269" s="153">
        <v>45449</v>
      </c>
      <c r="B269" s="154" t="s">
        <v>205</v>
      </c>
      <c r="C269" s="9" t="s">
        <v>197</v>
      </c>
      <c r="D269" s="9" t="s">
        <v>13</v>
      </c>
      <c r="E269" s="164">
        <v>1000000</v>
      </c>
      <c r="F269" s="158">
        <f t="shared" si="6"/>
        <v>117.57665115830638</v>
      </c>
      <c r="G269" s="159">
        <v>8505.09</v>
      </c>
    </row>
    <row r="270" spans="1:7" x14ac:dyDescent="0.25">
      <c r="A270" s="153">
        <v>45450</v>
      </c>
      <c r="B270" s="154" t="s">
        <v>198</v>
      </c>
      <c r="C270" s="9" t="s">
        <v>66</v>
      </c>
      <c r="D270" s="9" t="s">
        <v>13</v>
      </c>
      <c r="E270" s="165">
        <v>500000</v>
      </c>
      <c r="F270" s="158">
        <f t="shared" si="6"/>
        <v>58.788325579153188</v>
      </c>
      <c r="G270" s="159">
        <v>8505.09</v>
      </c>
    </row>
    <row r="271" spans="1:7" x14ac:dyDescent="0.25">
      <c r="A271" s="153">
        <v>45450</v>
      </c>
      <c r="B271" s="154" t="s">
        <v>199</v>
      </c>
      <c r="C271" s="9" t="s">
        <v>12</v>
      </c>
      <c r="D271" s="9" t="s">
        <v>13</v>
      </c>
      <c r="E271" s="165">
        <v>225000</v>
      </c>
      <c r="F271" s="158">
        <f t="shared" si="6"/>
        <v>26.454746510618936</v>
      </c>
      <c r="G271" s="159">
        <v>8505.09</v>
      </c>
    </row>
    <row r="272" spans="1:7" x14ac:dyDescent="0.25">
      <c r="A272" s="153">
        <v>45453</v>
      </c>
      <c r="B272" s="154" t="s">
        <v>129</v>
      </c>
      <c r="C272" s="9" t="s">
        <v>8</v>
      </c>
      <c r="D272" s="9" t="s">
        <v>50</v>
      </c>
      <c r="E272" s="165">
        <v>50000</v>
      </c>
      <c r="F272" s="158">
        <f t="shared" si="6"/>
        <v>5.8788325579153184</v>
      </c>
      <c r="G272" s="159">
        <v>8505.09</v>
      </c>
    </row>
    <row r="273" spans="1:7" x14ac:dyDescent="0.25">
      <c r="A273" s="153">
        <v>45453</v>
      </c>
      <c r="B273" s="154" t="s">
        <v>129</v>
      </c>
      <c r="C273" s="9" t="s">
        <v>8</v>
      </c>
      <c r="D273" s="9" t="s">
        <v>13</v>
      </c>
      <c r="E273" s="164">
        <v>50000</v>
      </c>
      <c r="F273" s="158">
        <f t="shared" si="6"/>
        <v>5.8788325579153184</v>
      </c>
      <c r="G273" s="159">
        <v>8505.09</v>
      </c>
    </row>
    <row r="274" spans="1:7" x14ac:dyDescent="0.25">
      <c r="A274" s="153">
        <v>45453</v>
      </c>
      <c r="B274" s="154" t="s">
        <v>129</v>
      </c>
      <c r="C274" s="9" t="s">
        <v>8</v>
      </c>
      <c r="D274" s="9" t="s">
        <v>9</v>
      </c>
      <c r="E274" s="164">
        <v>50000</v>
      </c>
      <c r="F274" s="158">
        <f t="shared" si="6"/>
        <v>5.8788325579153184</v>
      </c>
      <c r="G274" s="159">
        <v>8505.09</v>
      </c>
    </row>
    <row r="275" spans="1:7" x14ac:dyDescent="0.25">
      <c r="A275" s="153">
        <v>45453</v>
      </c>
      <c r="B275" s="154" t="s">
        <v>129</v>
      </c>
      <c r="C275" s="9" t="s">
        <v>8</v>
      </c>
      <c r="D275" s="9" t="s">
        <v>60</v>
      </c>
      <c r="E275" s="164">
        <v>50000</v>
      </c>
      <c r="F275" s="158">
        <f t="shared" si="6"/>
        <v>5.8788325579153184</v>
      </c>
      <c r="G275" s="159">
        <v>8505.09</v>
      </c>
    </row>
    <row r="276" spans="1:7" x14ac:dyDescent="0.25">
      <c r="A276" s="153">
        <v>45453</v>
      </c>
      <c r="B276" s="154" t="s">
        <v>129</v>
      </c>
      <c r="C276" s="9" t="s">
        <v>8</v>
      </c>
      <c r="D276" s="9" t="s">
        <v>9</v>
      </c>
      <c r="E276" s="164">
        <v>50000</v>
      </c>
      <c r="F276" s="158">
        <f t="shared" si="6"/>
        <v>5.8788325579153184</v>
      </c>
      <c r="G276" s="159">
        <v>8505.09</v>
      </c>
    </row>
    <row r="277" spans="1:7" x14ac:dyDescent="0.25">
      <c r="A277" s="153">
        <v>45453</v>
      </c>
      <c r="B277" s="154" t="s">
        <v>63</v>
      </c>
      <c r="C277" s="9" t="s">
        <v>17</v>
      </c>
      <c r="D277" s="9" t="s">
        <v>13</v>
      </c>
      <c r="E277" s="164">
        <v>30000</v>
      </c>
      <c r="F277" s="158">
        <f t="shared" si="6"/>
        <v>3.5272995347491913</v>
      </c>
      <c r="G277" s="159">
        <v>8505.09</v>
      </c>
    </row>
    <row r="278" spans="1:7" x14ac:dyDescent="0.25">
      <c r="A278" s="133">
        <v>45456</v>
      </c>
      <c r="B278" s="138" t="s">
        <v>177</v>
      </c>
      <c r="C278" s="9" t="s">
        <v>47</v>
      </c>
      <c r="D278" s="9" t="s">
        <v>13</v>
      </c>
      <c r="E278" s="140">
        <v>177000</v>
      </c>
      <c r="F278" s="158">
        <f t="shared" si="6"/>
        <v>20.81106725502023</v>
      </c>
      <c r="G278" s="159">
        <v>8505.09</v>
      </c>
    </row>
    <row r="279" spans="1:7" x14ac:dyDescent="0.25">
      <c r="A279" s="153">
        <v>45463</v>
      </c>
      <c r="B279" s="154" t="s">
        <v>129</v>
      </c>
      <c r="C279" s="9" t="s">
        <v>8</v>
      </c>
      <c r="D279" s="9" t="s">
        <v>9</v>
      </c>
      <c r="E279" s="164">
        <v>50000</v>
      </c>
      <c r="F279" s="158">
        <f t="shared" si="6"/>
        <v>5.8788325579153184</v>
      </c>
      <c r="G279" s="159">
        <v>8505.09</v>
      </c>
    </row>
    <row r="280" spans="1:7" x14ac:dyDescent="0.25">
      <c r="A280" s="153">
        <v>45463</v>
      </c>
      <c r="B280" s="154" t="s">
        <v>129</v>
      </c>
      <c r="C280" s="9" t="s">
        <v>8</v>
      </c>
      <c r="D280" s="9" t="s">
        <v>50</v>
      </c>
      <c r="E280" s="164">
        <v>50000</v>
      </c>
      <c r="F280" s="158">
        <f t="shared" si="6"/>
        <v>5.8788325579153184</v>
      </c>
      <c r="G280" s="159">
        <v>8505.09</v>
      </c>
    </row>
    <row r="281" spans="1:7" x14ac:dyDescent="0.25">
      <c r="A281" s="153">
        <v>45463</v>
      </c>
      <c r="B281" s="154" t="s">
        <v>129</v>
      </c>
      <c r="C281" s="9" t="s">
        <v>8</v>
      </c>
      <c r="D281" s="9" t="s">
        <v>13</v>
      </c>
      <c r="E281" s="164">
        <v>50000</v>
      </c>
      <c r="F281" s="158">
        <f t="shared" si="6"/>
        <v>5.8788325579153184</v>
      </c>
      <c r="G281" s="159">
        <v>8505.09</v>
      </c>
    </row>
    <row r="282" spans="1:7" x14ac:dyDescent="0.25">
      <c r="A282" s="153">
        <v>45463</v>
      </c>
      <c r="B282" s="154" t="s">
        <v>129</v>
      </c>
      <c r="C282" s="9" t="s">
        <v>8</v>
      </c>
      <c r="D282" s="9" t="s">
        <v>9</v>
      </c>
      <c r="E282" s="164">
        <v>50000</v>
      </c>
      <c r="F282" s="158">
        <f t="shared" si="6"/>
        <v>5.8788325579153184</v>
      </c>
      <c r="G282" s="159">
        <v>8505.09</v>
      </c>
    </row>
    <row r="283" spans="1:7" x14ac:dyDescent="0.25">
      <c r="A283" s="153">
        <v>45463</v>
      </c>
      <c r="B283" s="154" t="s">
        <v>129</v>
      </c>
      <c r="C283" s="9" t="s">
        <v>8</v>
      </c>
      <c r="D283" s="9" t="s">
        <v>60</v>
      </c>
      <c r="E283" s="164">
        <v>50000</v>
      </c>
      <c r="F283" s="158">
        <f t="shared" si="6"/>
        <v>5.8788325579153184</v>
      </c>
      <c r="G283" s="159">
        <v>8505.09</v>
      </c>
    </row>
    <row r="284" spans="1:7" x14ac:dyDescent="0.25">
      <c r="A284" s="153">
        <v>45467</v>
      </c>
      <c r="B284" s="154" t="s">
        <v>129</v>
      </c>
      <c r="C284" s="9" t="s">
        <v>8</v>
      </c>
      <c r="D284" s="9" t="s">
        <v>9</v>
      </c>
      <c r="E284" s="164">
        <v>50000</v>
      </c>
      <c r="F284" s="158">
        <f t="shared" si="6"/>
        <v>5.8788325579153184</v>
      </c>
      <c r="G284" s="159">
        <v>8505.09</v>
      </c>
    </row>
    <row r="285" spans="1:7" x14ac:dyDescent="0.25">
      <c r="A285" s="153">
        <v>45467</v>
      </c>
      <c r="B285" s="154" t="s">
        <v>129</v>
      </c>
      <c r="C285" s="9" t="s">
        <v>8</v>
      </c>
      <c r="D285" s="9" t="s">
        <v>50</v>
      </c>
      <c r="E285" s="164">
        <v>50000</v>
      </c>
      <c r="F285" s="158">
        <f t="shared" si="6"/>
        <v>5.8788325579153184</v>
      </c>
      <c r="G285" s="159">
        <v>8505.09</v>
      </c>
    </row>
    <row r="286" spans="1:7" x14ac:dyDescent="0.25">
      <c r="A286" s="153">
        <v>45467</v>
      </c>
      <c r="B286" s="154" t="s">
        <v>129</v>
      </c>
      <c r="C286" s="9" t="s">
        <v>8</v>
      </c>
      <c r="D286" s="9" t="s">
        <v>13</v>
      </c>
      <c r="E286" s="164">
        <v>50000</v>
      </c>
      <c r="F286" s="158">
        <f t="shared" si="6"/>
        <v>5.8788325579153184</v>
      </c>
      <c r="G286" s="159">
        <v>8505.09</v>
      </c>
    </row>
    <row r="287" spans="1:7" x14ac:dyDescent="0.25">
      <c r="A287" s="153">
        <v>45467</v>
      </c>
      <c r="B287" s="154" t="s">
        <v>129</v>
      </c>
      <c r="C287" s="9" t="s">
        <v>8</v>
      </c>
      <c r="D287" s="9" t="s">
        <v>9</v>
      </c>
      <c r="E287" s="164">
        <v>50000</v>
      </c>
      <c r="F287" s="158">
        <f t="shared" si="6"/>
        <v>5.8788325579153184</v>
      </c>
      <c r="G287" s="159">
        <v>8505.09</v>
      </c>
    </row>
    <row r="288" spans="1:7" x14ac:dyDescent="0.25">
      <c r="A288" s="153">
        <v>45467</v>
      </c>
      <c r="B288" s="154" t="s">
        <v>129</v>
      </c>
      <c r="C288" s="9" t="s">
        <v>8</v>
      </c>
      <c r="D288" s="9" t="s">
        <v>60</v>
      </c>
      <c r="E288" s="164">
        <v>50000</v>
      </c>
      <c r="F288" s="158">
        <f t="shared" si="6"/>
        <v>5.8788325579153184</v>
      </c>
      <c r="G288" s="159">
        <v>8505.09</v>
      </c>
    </row>
    <row r="289" spans="1:7" x14ac:dyDescent="0.25">
      <c r="A289" s="153">
        <v>45468</v>
      </c>
      <c r="B289" s="154" t="s">
        <v>206</v>
      </c>
      <c r="C289" s="9" t="s">
        <v>12</v>
      </c>
      <c r="D289" s="9" t="s">
        <v>9</v>
      </c>
      <c r="E289" s="164">
        <v>15000</v>
      </c>
      <c r="F289" s="158">
        <f t="shared" si="6"/>
        <v>1.7636497673745957</v>
      </c>
      <c r="G289" s="159">
        <v>8505.09</v>
      </c>
    </row>
    <row r="290" spans="1:7" x14ac:dyDescent="0.25">
      <c r="A290" s="153">
        <v>45468</v>
      </c>
      <c r="B290" s="154" t="s">
        <v>200</v>
      </c>
      <c r="C290" s="9" t="s">
        <v>12</v>
      </c>
      <c r="D290" s="9" t="s">
        <v>13</v>
      </c>
      <c r="E290" s="164">
        <v>320000</v>
      </c>
      <c r="F290" s="158">
        <f t="shared" si="6"/>
        <v>37.624528370658041</v>
      </c>
      <c r="G290" s="159">
        <v>8505.09</v>
      </c>
    </row>
    <row r="291" spans="1:7" x14ac:dyDescent="0.25">
      <c r="A291" s="153">
        <v>45469</v>
      </c>
      <c r="B291" s="154" t="s">
        <v>201</v>
      </c>
      <c r="C291" s="9" t="s">
        <v>20</v>
      </c>
      <c r="D291" s="9" t="s">
        <v>13</v>
      </c>
      <c r="E291" s="164">
        <v>150000</v>
      </c>
      <c r="F291" s="158">
        <f t="shared" si="6"/>
        <v>17.636497673745957</v>
      </c>
      <c r="G291" s="159">
        <v>8505.09</v>
      </c>
    </row>
    <row r="292" spans="1:7" x14ac:dyDescent="0.25">
      <c r="A292" s="153">
        <v>45471</v>
      </c>
      <c r="B292" s="154" t="s">
        <v>207</v>
      </c>
      <c r="C292" s="9" t="s">
        <v>20</v>
      </c>
      <c r="D292" s="9" t="s">
        <v>13</v>
      </c>
      <c r="E292" s="164">
        <v>670000</v>
      </c>
      <c r="F292" s="158">
        <f t="shared" si="6"/>
        <v>78.776356276065272</v>
      </c>
      <c r="G292" s="159">
        <v>8505.09</v>
      </c>
    </row>
    <row r="293" spans="1:7" x14ac:dyDescent="0.25">
      <c r="A293" s="153">
        <v>45471</v>
      </c>
      <c r="B293" s="154" t="s">
        <v>63</v>
      </c>
      <c r="C293" s="9" t="s">
        <v>17</v>
      </c>
      <c r="D293" s="9" t="s">
        <v>13</v>
      </c>
      <c r="E293" s="164">
        <v>30000</v>
      </c>
      <c r="F293" s="158">
        <f t="shared" si="6"/>
        <v>3.5272995347491913</v>
      </c>
      <c r="G293" s="159">
        <v>8505.09</v>
      </c>
    </row>
    <row r="294" spans="1:7" x14ac:dyDescent="0.25">
      <c r="A294" s="166">
        <v>45471</v>
      </c>
      <c r="B294" s="167" t="s">
        <v>202</v>
      </c>
      <c r="C294" s="9" t="s">
        <v>52</v>
      </c>
      <c r="D294" s="9" t="s">
        <v>13</v>
      </c>
      <c r="E294" s="168">
        <v>990000</v>
      </c>
      <c r="F294" s="158">
        <f t="shared" si="6"/>
        <v>116.40088464672331</v>
      </c>
      <c r="G294" s="159">
        <v>8505.09</v>
      </c>
    </row>
    <row r="295" spans="1:7" x14ac:dyDescent="0.25">
      <c r="A295" s="166">
        <v>45471</v>
      </c>
      <c r="B295" s="138" t="s">
        <v>203</v>
      </c>
      <c r="C295" s="9" t="s">
        <v>47</v>
      </c>
      <c r="D295" s="9" t="s">
        <v>13</v>
      </c>
      <c r="E295" s="140">
        <v>17700</v>
      </c>
      <c r="F295" s="158">
        <f t="shared" si="6"/>
        <v>2.081106725502023</v>
      </c>
      <c r="G295" s="159">
        <v>8505.09</v>
      </c>
    </row>
    <row r="296" spans="1:7" x14ac:dyDescent="0.25">
      <c r="A296" s="166">
        <v>45471</v>
      </c>
      <c r="B296" s="99" t="s">
        <v>204</v>
      </c>
      <c r="C296" s="9" t="s">
        <v>17</v>
      </c>
      <c r="D296" s="9" t="s">
        <v>13</v>
      </c>
      <c r="E296" s="140">
        <v>21000000</v>
      </c>
      <c r="F296" s="158">
        <f t="shared" si="6"/>
        <v>2469.1096743244339</v>
      </c>
      <c r="G296" s="159">
        <v>8505.09</v>
      </c>
    </row>
    <row r="297" spans="1:7" x14ac:dyDescent="0.25">
      <c r="A297" s="169">
        <v>45473</v>
      </c>
      <c r="B297" s="154" t="s">
        <v>208</v>
      </c>
      <c r="C297" s="9" t="s">
        <v>31</v>
      </c>
      <c r="D297" s="9" t="s">
        <v>50</v>
      </c>
      <c r="E297" s="164">
        <v>635000</v>
      </c>
      <c r="F297" s="158">
        <f t="shared" si="6"/>
        <v>74.661173485524543</v>
      </c>
      <c r="G297" s="159">
        <v>8505.09</v>
      </c>
    </row>
    <row r="298" spans="1:7" x14ac:dyDescent="0.25">
      <c r="A298" s="169">
        <v>45473</v>
      </c>
      <c r="B298" s="154" t="s">
        <v>208</v>
      </c>
      <c r="C298" s="9" t="s">
        <v>31</v>
      </c>
      <c r="D298" s="9" t="s">
        <v>13</v>
      </c>
      <c r="E298" s="164">
        <v>540000</v>
      </c>
      <c r="F298" s="158">
        <f t="shared" si="6"/>
        <v>63.491391625485441</v>
      </c>
      <c r="G298" s="159">
        <v>8505.09</v>
      </c>
    </row>
    <row r="299" spans="1:7" x14ac:dyDescent="0.25">
      <c r="A299" s="169">
        <v>45473</v>
      </c>
      <c r="B299" s="154" t="s">
        <v>208</v>
      </c>
      <c r="C299" s="9" t="s">
        <v>31</v>
      </c>
      <c r="D299" s="9" t="s">
        <v>9</v>
      </c>
      <c r="E299" s="164">
        <v>480000</v>
      </c>
      <c r="F299" s="158">
        <f t="shared" si="6"/>
        <v>56.436792555987061</v>
      </c>
      <c r="G299" s="159">
        <v>8505.09</v>
      </c>
    </row>
    <row r="300" spans="1:7" x14ac:dyDescent="0.25">
      <c r="A300" s="169">
        <v>45473</v>
      </c>
      <c r="B300" s="154" t="s">
        <v>208</v>
      </c>
      <c r="C300" s="9" t="s">
        <v>31</v>
      </c>
      <c r="D300" s="9" t="s">
        <v>9</v>
      </c>
      <c r="E300" s="164">
        <v>365000</v>
      </c>
      <c r="F300" s="158">
        <f t="shared" si="6"/>
        <v>42.915477672781826</v>
      </c>
      <c r="G300" s="159">
        <v>8505.09</v>
      </c>
    </row>
    <row r="301" spans="1:7" ht="15.75" thickBot="1" x14ac:dyDescent="0.3">
      <c r="A301" s="169">
        <v>45473</v>
      </c>
      <c r="B301" s="154" t="s">
        <v>208</v>
      </c>
      <c r="C301" s="147" t="s">
        <v>31</v>
      </c>
      <c r="D301" s="147" t="s">
        <v>60</v>
      </c>
      <c r="E301" s="170">
        <v>497000</v>
      </c>
      <c r="F301" s="171">
        <f t="shared" si="6"/>
        <v>58.435595625678268</v>
      </c>
      <c r="G301" s="172">
        <v>8505.09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30,06</vt:lpstr>
      <vt:lpstr>Data Global 30.06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2024-07-15T15:00:54Z</dcterms:modified>
</cp:coreProperties>
</file>