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ste-Guinée\Desktop\Compta Guinée 2024\Rapport web 2024\"/>
    </mc:Choice>
  </mc:AlternateContent>
  <bookViews>
    <workbookView xWindow="-120" yWindow="-120" windowWidth="20730" windowHeight="11160"/>
  </bookViews>
  <sheets>
    <sheet name="TCD GLOBAL" sheetId="12" r:id="rId1"/>
    <sheet name="Data 31,08" sheetId="8" r:id="rId2"/>
    <sheet name="Data Global 31.08" sheetId="3" r:id="rId3"/>
  </sheet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4" i="3" l="1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E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E348" i="3"/>
  <c r="F347" i="3"/>
  <c r="F169" i="8" l="1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E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E3" i="8"/>
  <c r="F2" i="8"/>
  <c r="F346" i="3" l="1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E310" i="3"/>
  <c r="F309" i="3"/>
  <c r="F308" i="3"/>
  <c r="F307" i="3"/>
  <c r="F306" i="3"/>
  <c r="F305" i="3"/>
  <c r="F304" i="3"/>
  <c r="F303" i="3"/>
  <c r="F302" i="3"/>
  <c r="F301" i="3" l="1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E267" i="3"/>
  <c r="F266" i="3"/>
  <c r="F265" i="3"/>
  <c r="F264" i="3"/>
  <c r="F263" i="3"/>
  <c r="F262" i="3"/>
  <c r="F261" i="3"/>
  <c r="F260" i="3"/>
  <c r="E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 l="1"/>
  <c r="F212" i="3"/>
  <c r="F211" i="3"/>
  <c r="F210" i="3"/>
  <c r="F209" i="3"/>
  <c r="F208" i="3"/>
  <c r="F207" i="3"/>
  <c r="F206" i="3"/>
  <c r="F205" i="3"/>
  <c r="E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 l="1"/>
  <c r="F147" i="3"/>
  <c r="E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E108" i="3"/>
  <c r="E107" i="3"/>
  <c r="E106" i="3"/>
  <c r="E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 l="1"/>
  <c r="E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E30" i="3"/>
  <c r="E29" i="3"/>
  <c r="E28" i="3" l="1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<sst xmlns="http://schemas.openxmlformats.org/spreadsheetml/2006/main" count="2080" uniqueCount="320">
  <si>
    <t>Date</t>
  </si>
  <si>
    <t>Détails dépenses</t>
  </si>
  <si>
    <t>Type dépenses (Bonus, flight, Food allowance, Internet, Jail visit, Office, Salaries, Telephone, Transport, Trust Building)</t>
  </si>
  <si>
    <t>Departement (Investigations, Legal, Operations, Media, Management)</t>
  </si>
  <si>
    <t>Montant dépensé</t>
  </si>
  <si>
    <t>Dépenses en $</t>
  </si>
  <si>
    <t>Taux de change en $</t>
  </si>
  <si>
    <t xml:space="preserve">Achat deux puces orange avec connexion </t>
  </si>
  <si>
    <t>Telephone</t>
  </si>
  <si>
    <t>Legal</t>
  </si>
  <si>
    <t>Travel Subsistence</t>
  </si>
  <si>
    <t>Achat desinfectant gans sac poubelle etc</t>
  </si>
  <si>
    <t>Office Materials</t>
  </si>
  <si>
    <t>Office</t>
  </si>
  <si>
    <t>Achat eau</t>
  </si>
  <si>
    <t>Personnel</t>
  </si>
  <si>
    <t>Achat electricite</t>
  </si>
  <si>
    <t>Rent &amp; Utilities</t>
  </si>
  <si>
    <t>Frais electricite</t>
  </si>
  <si>
    <t>Impression document</t>
  </si>
  <si>
    <t>Services</t>
  </si>
  <si>
    <t>Avance anti vol grille en fer</t>
  </si>
  <si>
    <t>Impression contrat prestation</t>
  </si>
  <si>
    <t>Panier repas 3 jours (du 13 au 15 )</t>
  </si>
  <si>
    <t>Panier repas 3 jours (du 13 au 15)</t>
  </si>
  <si>
    <t>Achat crédit téléphonique</t>
  </si>
  <si>
    <t xml:space="preserve">Paiement reliquat menusier mettalique </t>
  </si>
  <si>
    <t>Paiement femme de ménage</t>
  </si>
  <si>
    <t>Impression contrat prestation femme de ménage</t>
  </si>
  <si>
    <t xml:space="preserve">Achat electricite </t>
  </si>
  <si>
    <t>Transfer Fees</t>
  </si>
  <si>
    <t>Transport</t>
  </si>
  <si>
    <t>Frais d'abonnement de la carte bleue compte 2 GNF</t>
  </si>
  <si>
    <t>Bank fees</t>
  </si>
  <si>
    <t>Agios du mois de janvier 2024 compte 2 GNF</t>
  </si>
  <si>
    <t xml:space="preserve">Agios au 31/01/2024 Compte 3 porte monnaie </t>
  </si>
  <si>
    <t>Régularisation des Agios du mois de janvier 2024 compte 1 USD</t>
  </si>
  <si>
    <t>Étiquettes de lignes</t>
  </si>
  <si>
    <t>Total général</t>
  </si>
  <si>
    <t>Étiquettes de colonnes</t>
  </si>
  <si>
    <t>Somme de Montant dépensé</t>
  </si>
  <si>
    <t>Panier repas 4 jours</t>
  </si>
  <si>
    <t xml:space="preserve">Paiement loyer </t>
  </si>
  <si>
    <t xml:space="preserve">Lavage nappes, draps, pose pieds </t>
  </si>
  <si>
    <t xml:space="preserve">Panier repas 17 et 18 Janvier </t>
  </si>
  <si>
    <t>Transport mensuel janvier 2024</t>
  </si>
  <si>
    <t>frais rpt00007 rpt24000820</t>
  </si>
  <si>
    <t>Bank Fees</t>
  </si>
  <si>
    <t>bank fees, taken by transfer bank</t>
  </si>
  <si>
    <t xml:space="preserve">Achat de crédit </t>
  </si>
  <si>
    <t>Management</t>
  </si>
  <si>
    <t>Achat forfait internet</t>
  </si>
  <si>
    <t>Internet</t>
  </si>
  <si>
    <t>Publications</t>
  </si>
  <si>
    <t>Prestation femme de menage, nettoyage du bureau</t>
  </si>
  <si>
    <t xml:space="preserve">Impression contrat de prestation femme de ménage </t>
  </si>
  <si>
    <t xml:space="preserve">paiement évacuation poubelle </t>
  </si>
  <si>
    <t xml:space="preserve">Livraison des cv imprimés </t>
  </si>
  <si>
    <t xml:space="preserve">Achat de 3 bouteilles d'eau </t>
  </si>
  <si>
    <t>Achat d'une bouteille d'eau pour la fontaine</t>
  </si>
  <si>
    <t>Investigation</t>
  </si>
  <si>
    <t>Paiement TPE (balaie,produit détergents,serpière,eau de javel,mouchoir,sac poubelle etc…</t>
  </si>
  <si>
    <t xml:space="preserve">Location voiture avec chauffeur </t>
  </si>
  <si>
    <t>Evacuation poubelle</t>
  </si>
  <si>
    <t xml:space="preserve">Achat d'une bouteille de gaz </t>
  </si>
  <si>
    <t>Achat de 4 casques moto</t>
  </si>
  <si>
    <t>Equipement</t>
  </si>
  <si>
    <t xml:space="preserve">Achat produit contre les souris et rats </t>
  </si>
  <si>
    <t>Achat et installation de 6 extincteurs</t>
  </si>
  <si>
    <t>Livraison extincteurs</t>
  </si>
  <si>
    <t>Achat des boites en plastique</t>
  </si>
  <si>
    <t>Achat de deux seaux</t>
  </si>
  <si>
    <t>Achat electricité + frais</t>
  </si>
  <si>
    <t>Achat de credit et forfait internet</t>
  </si>
  <si>
    <t>Conception et montage des grilles</t>
  </si>
  <si>
    <t>Achat de crédit et fofait internet</t>
  </si>
  <si>
    <t>Location de deux voitures avec chauffeurs</t>
  </si>
  <si>
    <t>Team Building</t>
  </si>
  <si>
    <t>Prestation électricien</t>
  </si>
  <si>
    <t>Remboursement transport femme de menage</t>
  </si>
  <si>
    <t>Paiement ticket stationnement aeroport</t>
  </si>
  <si>
    <t>Prestation femme de menage, nettoyage du bureau et transport</t>
  </si>
  <si>
    <t>Remboursement transport technicien cameras et surveillance</t>
  </si>
  <si>
    <t>Agios du 31/01/2024 au 29/02/2024</t>
  </si>
  <si>
    <t>agios du 31/01/2024 au 29/2/2024 compte SGG 1 USD</t>
  </si>
  <si>
    <t>Agios du mois de fevrier  2024</t>
  </si>
  <si>
    <t xml:space="preserve">Publication avis de recrutement </t>
  </si>
  <si>
    <t xml:space="preserve">Achat de forfait internet </t>
  </si>
  <si>
    <t xml:space="preserve">Achat forfait internet </t>
  </si>
  <si>
    <t xml:space="preserve">Panier repas </t>
  </si>
  <si>
    <t>Achat de crédit de la semaine</t>
  </si>
  <si>
    <t xml:space="preserve">Recrutement </t>
  </si>
  <si>
    <t xml:space="preserve">Achat 10 bouteilles </t>
  </si>
  <si>
    <t xml:space="preserve">Achat forfait internet et appel </t>
  </si>
  <si>
    <t xml:space="preserve">Panier repas  </t>
  </si>
  <si>
    <t xml:space="preserve">Team building </t>
  </si>
  <si>
    <t xml:space="preserve">Achat de crédit et fofait </t>
  </si>
  <si>
    <t xml:space="preserve">Transport mensuel </t>
  </si>
  <si>
    <t xml:space="preserve">Abonnement </t>
  </si>
  <si>
    <t xml:space="preserve">Telephone </t>
  </si>
  <si>
    <t>Achat de recharge compteur EDG</t>
  </si>
  <si>
    <t>lavage des draps, ourses et serviettes au  pressing</t>
  </si>
  <si>
    <t>Prestation femme de menage</t>
  </si>
  <si>
    <t>Office Materals</t>
  </si>
  <si>
    <t>frais rpt00007 rpt24001404</t>
  </si>
  <si>
    <t>frais rpt00007 rpt24001406</t>
  </si>
  <si>
    <t>Frais SOGECASHNET classique</t>
  </si>
  <si>
    <t>Prestation technicien pour la révision des trois climatisuers</t>
  </si>
  <si>
    <t xml:space="preserve">Achat d'une chaise roulante pour bureau </t>
  </si>
  <si>
    <t>Prestation plombier reparation fuite d'eau dans les toilettes</t>
  </si>
  <si>
    <t>Location echelle pour dépannage des cameras</t>
  </si>
  <si>
    <t xml:space="preserve">Achat d'onduleur </t>
  </si>
  <si>
    <t>Achat de disque dur</t>
  </si>
  <si>
    <t>Frais de Livraison Disque dur et onduleur</t>
  </si>
  <si>
    <t>Achat de papiers RAM</t>
  </si>
  <si>
    <t>Frais de recharge d'electricité</t>
  </si>
  <si>
    <t>Réparation des caméras et main d'œuvre</t>
  </si>
  <si>
    <t>Achat de Sene Doc</t>
  </si>
  <si>
    <t>Achat d'adapteur</t>
  </si>
  <si>
    <t>Achat de deux paquets de papier bristol</t>
  </si>
  <si>
    <t xml:space="preserve">Prestation Femme de menage </t>
  </si>
  <si>
    <t>Paiement de l'abonnement de l'internet</t>
  </si>
  <si>
    <t>Prestation Femme de Ménage</t>
  </si>
  <si>
    <t>agios du 29/2/2024 au 31/3/2024</t>
  </si>
  <si>
    <t>Agios du mois de mars 2024</t>
  </si>
  <si>
    <t>Agios du mois du 29/02/2024 au 31/03/2024</t>
  </si>
  <si>
    <t xml:space="preserve">Abonnement à l'internet </t>
  </si>
  <si>
    <t xml:space="preserve">Achat de carte administrative </t>
  </si>
  <si>
    <t>Achat de 2 cartes administrative</t>
  </si>
  <si>
    <t xml:space="preserve">Achat de credit </t>
  </si>
  <si>
    <t>Travel Expenses</t>
  </si>
  <si>
    <t>Team building</t>
  </si>
  <si>
    <t>Equipment</t>
  </si>
  <si>
    <t>Achat de 04 Lacrymos</t>
  </si>
  <si>
    <t>Achat de Casquettes Japon</t>
  </si>
  <si>
    <t>Achat de 02 télécommande bluetooth sans fil</t>
  </si>
  <si>
    <t xml:space="preserve">Achat de carte animaux aux afrique </t>
  </si>
  <si>
    <t>Achat de drapeau Hong Kong, t-shirt ect….</t>
  </si>
  <si>
    <t xml:space="preserve">Achat de 03 chargeurs voiture 04 ports </t>
  </si>
  <si>
    <t>Achat de XNJT batterie recharge 5AH pour Batterie Makita 18 v</t>
  </si>
  <si>
    <t>Achat d'écouteur pour Samsung Glaxy S21</t>
  </si>
  <si>
    <t>Achat de Casquettes United Arabies</t>
  </si>
  <si>
    <t xml:space="preserve">Frais achat electricité </t>
  </si>
  <si>
    <t>Frais sur le transfert d'achat electricité</t>
  </si>
  <si>
    <t>Achat de 3 ventilos marque crown</t>
  </si>
  <si>
    <t>Achat d'ordinateur DELL</t>
  </si>
  <si>
    <t xml:space="preserve">Achat de sacs de transport de bagages </t>
  </si>
  <si>
    <t>Paiement de Norton</t>
  </si>
  <si>
    <t>Website</t>
  </si>
  <si>
    <t>Achat des tableaux muraux</t>
  </si>
  <si>
    <t>Frais banciare de paiement Norton</t>
  </si>
  <si>
    <t>Achat de papier toilette</t>
  </si>
  <si>
    <t>Achat Eau de Javel</t>
  </si>
  <si>
    <t>Paiement des frais  d'internet</t>
  </si>
  <si>
    <t>Prestation de services femme de ménage</t>
  </si>
  <si>
    <t>agios du 30/04/2024 au 31/3/2024</t>
  </si>
  <si>
    <t>Régularisation des agios du mois de mars 2024</t>
  </si>
  <si>
    <t>Agios du mois d'avril 2024</t>
  </si>
  <si>
    <t>Achat de credit</t>
  </si>
  <si>
    <t xml:space="preserve">Frais passeport </t>
  </si>
  <si>
    <t xml:space="preserve">Reparation Téléphone </t>
  </si>
  <si>
    <t xml:space="preserve">Team Building </t>
  </si>
  <si>
    <t xml:space="preserve">Achat dattes et jus de fruits pour team building </t>
  </si>
  <si>
    <t>Achat d'équipment</t>
  </si>
  <si>
    <t xml:space="preserve">AchAt de 05 sandisk 64 </t>
  </si>
  <si>
    <t xml:space="preserve">Achat de 04 paires écouteurs </t>
  </si>
  <si>
    <t>Paiement deuxieme trimestre du loyer</t>
  </si>
  <si>
    <t xml:space="preserve">Achat credit et forfait internet </t>
  </si>
  <si>
    <t xml:space="preserve">Frais d'abonnement </t>
  </si>
  <si>
    <t>Achat Accroche Tableau(8)</t>
  </si>
  <si>
    <t>Team building 1er Mai(achat de demi poulet grillé,dorade entier etc)</t>
  </si>
  <si>
    <t>Enregistrement de trois exemplaires du règlement interieur</t>
  </si>
  <si>
    <t>Location de voiture pour le tranport des tableaux murreaux</t>
  </si>
  <si>
    <t>Achat de recharge d'electricité</t>
  </si>
  <si>
    <t>Frais sur achat de recharge d'electricité</t>
  </si>
  <si>
    <t>Transfert Fees</t>
  </si>
  <si>
    <t>Achat des produits nettoyants du bureau(gel lavant savon,mouchoirs blanc,savon liquide vaiselle,nettoyant vitre…)</t>
  </si>
  <si>
    <t>SOGECASHNET CLASSIQUE</t>
  </si>
  <si>
    <t>Achat de puce orange</t>
  </si>
  <si>
    <t>Achat de 10 Bidons d'eau</t>
  </si>
  <si>
    <t>location de voiture Bureau-Aéroport-Bureau</t>
  </si>
  <si>
    <t>Lavage des draps au pressing</t>
  </si>
  <si>
    <t xml:space="preserve">Achat de chaise de bureau </t>
  </si>
  <si>
    <t>Frais de livraison de chaise de bureau</t>
  </si>
  <si>
    <t>Prestation femme de ménage</t>
  </si>
  <si>
    <t>Agios du 30/04/2024 au 31/05/2024</t>
  </si>
  <si>
    <t>Frais d'abonnement de la carte bleue</t>
  </si>
  <si>
    <t>agios du 30/04/2024 au 31/05/2024</t>
  </si>
  <si>
    <t xml:space="preserve">Location de voiture </t>
  </si>
  <si>
    <t>Panier repas du 14 au 20 Mai 2024</t>
  </si>
  <si>
    <t>Paiement de renouvellement visa</t>
  </si>
  <si>
    <t xml:space="preserve">Paiement internet </t>
  </si>
  <si>
    <t>Transport mensuel</t>
  </si>
  <si>
    <t>Paiement de recharge electricité</t>
  </si>
  <si>
    <t>Frais sur paiement de recharge electricité</t>
  </si>
  <si>
    <t>agios du 31/05/2024 au 30/06/2024</t>
  </si>
  <si>
    <t>Agios du 31/05/2024 au 30/06/2024</t>
  </si>
  <si>
    <t>Publication</t>
  </si>
  <si>
    <t>Achat de deux ventilateurs</t>
  </si>
  <si>
    <t>Achat d'un carton de papier RAM</t>
  </si>
  <si>
    <t>Achat de sérure,cheville pour l'affichage des tableaux,fer plat,baguette pour tableau</t>
  </si>
  <si>
    <t xml:space="preserve">Main d'œuvre menuisier </t>
  </si>
  <si>
    <t>Paiement Internet</t>
  </si>
  <si>
    <t xml:space="preserve">Frais de virement </t>
  </si>
  <si>
    <t>Paiement deuxieme trimestre du loyer(Juillet,Aout,Septembre)</t>
  </si>
  <si>
    <t xml:space="preserve">Publication d'offres </t>
  </si>
  <si>
    <t xml:space="preserve">Impression carte pro pour </t>
  </si>
  <si>
    <t xml:space="preserve">Prestation de services </t>
  </si>
  <si>
    <t>Transport mensuel juin</t>
  </si>
  <si>
    <t>Investiguation</t>
  </si>
  <si>
    <t>Paiement de recharge d'electricité</t>
  </si>
  <si>
    <t>Frais sur paiement de recharge d'electricité</t>
  </si>
  <si>
    <t>Transfer fees</t>
  </si>
  <si>
    <t>Trust Building</t>
  </si>
  <si>
    <t>Paiement norton</t>
  </si>
  <si>
    <t>Website and Software</t>
  </si>
  <si>
    <t>Achat de mouchoirs blancs,liquide vaisselle, et chiffon lavant vaisselle</t>
  </si>
  <si>
    <t xml:space="preserve">Achat de sculpture </t>
  </si>
  <si>
    <t>Paiement internet</t>
  </si>
  <si>
    <t>Agios du 30/06/2024 au 31/07/2024</t>
  </si>
  <si>
    <t>Achat de deux chaises et d'une table</t>
  </si>
  <si>
    <t>Achat d'une armoire deux battants et de deux lits</t>
  </si>
  <si>
    <t>Achat de deux matelas</t>
  </si>
  <si>
    <t>Location de voiture pour transport des meubles</t>
  </si>
  <si>
    <t>Main d'œuvre pour le montage des meubles</t>
  </si>
  <si>
    <t>Offices Materiels</t>
  </si>
  <si>
    <t>Location de voiture pour transport des matelas</t>
  </si>
  <si>
    <t>Achat de 10 bonbones d'eau</t>
  </si>
  <si>
    <t>Location de vehicule</t>
  </si>
  <si>
    <t>Paiement de recharge d'électrité</t>
  </si>
  <si>
    <t>Frais sur paiement de recharge d'électricité</t>
  </si>
  <si>
    <t>Investigation materials</t>
  </si>
  <si>
    <t>Achat draps taies oreillers serviettes toilettes</t>
  </si>
  <si>
    <t>paiement norton</t>
  </si>
  <si>
    <t>Website and software</t>
  </si>
  <si>
    <t>Achat de chevron</t>
  </si>
  <si>
    <t>Achat de pointes</t>
  </si>
  <si>
    <t>Achat de lack</t>
  </si>
  <si>
    <t>Main d'œuvre menuisier</t>
  </si>
  <si>
    <t xml:space="preserve">Achat de 3 pack d'eau </t>
  </si>
  <si>
    <t>Achat de 5 power banks et un téléphone tecno</t>
  </si>
  <si>
    <t>Achat de trois casques moto</t>
  </si>
  <si>
    <t>Achat pèse personne,pèse cuisine et piles</t>
  </si>
  <si>
    <t>Location Voiture</t>
  </si>
  <si>
    <t>Achat de 3 adapteurs</t>
  </si>
  <si>
    <t>Lavage des draps de lit , Taies,caftan complet,drap simple etc….</t>
  </si>
  <si>
    <t>Achat d'une Lampe de nuit,d'une ampoule et d'un adaptateur</t>
  </si>
  <si>
    <t>Achat de stock papeterie,produit electromenagers etc…</t>
  </si>
  <si>
    <t>Achat des tasses pour le bureau</t>
  </si>
  <si>
    <t>travel Subsistence</t>
  </si>
  <si>
    <t>Frais de stationnement voiture</t>
  </si>
  <si>
    <t>Frais d'envois pour location voiture</t>
  </si>
  <si>
    <t>Achat de carburant vehicule</t>
  </si>
  <si>
    <t>Trust building</t>
  </si>
  <si>
    <t>Frais de parking vehicule</t>
  </si>
  <si>
    <t>Paiement electricité</t>
  </si>
  <si>
    <t>Frais d'envois sur paiement electrité</t>
  </si>
  <si>
    <t>Paiement parking</t>
  </si>
  <si>
    <t>Achat de deux régulateur tension</t>
  </si>
  <si>
    <t>Location voiture une journée</t>
  </si>
  <si>
    <t>Frais de transfert sur location voiture</t>
  </si>
  <si>
    <t>Achat de 10 bonbones d'eau pour la fontaine</t>
  </si>
  <si>
    <t>Achat divers consommable(ingelc11,rollafixin,colle stic,ev yaggo….)</t>
  </si>
  <si>
    <t>Achat de lampe de nuit,d'ampoules,marqueurs,souligneurs</t>
  </si>
  <si>
    <t>Achat materiaux de reparation des toilettes</t>
  </si>
  <si>
    <t>Main d'œuvre Maçon</t>
  </si>
  <si>
    <t>Evacuation poubelle du mois d'août</t>
  </si>
  <si>
    <t>Achat materiaux de reparation toilette( 4 flexibles,2 téléphone de douche,1 téflon,etc…)</t>
  </si>
  <si>
    <t>Achat d'un chauffe eau 50l,de deux miroirs,un dijocteur 63A et le transport materiaux</t>
  </si>
  <si>
    <t>Main d'œuvre électicien</t>
  </si>
  <si>
    <t>Main d'œuvre plombier</t>
  </si>
  <si>
    <t>Prestation de services femme ménage</t>
  </si>
  <si>
    <t xml:space="preserve">Paiement sur location voiture </t>
  </si>
  <si>
    <t>Frais d'envois sur paiement location voiture</t>
  </si>
  <si>
    <t>Agios du 31/07/2024 au 31/08/2025</t>
  </si>
  <si>
    <t xml:space="preserve">Achat de trois matelas </t>
  </si>
  <si>
    <t xml:space="preserve">Achat de 02 paires oreillers </t>
  </si>
  <si>
    <t xml:space="preserve">Achat de puces </t>
  </si>
  <si>
    <t xml:space="preserve">Main d'œuvre depannage </t>
  </si>
  <si>
    <t>Frais de lavage des draps  au pressing</t>
  </si>
  <si>
    <t>Achat d'un jus recherche hôtel</t>
  </si>
  <si>
    <t>Achat de jus et de deux stylos recherche hôtel</t>
  </si>
  <si>
    <t>Achat de boisson recherche hôtel</t>
  </si>
  <si>
    <t>Paiement courtier</t>
  </si>
  <si>
    <t xml:space="preserve">Paiement courtier </t>
  </si>
  <si>
    <t>Achat de thé Recherche d'hôtel,</t>
  </si>
  <si>
    <t>Achat de jus Recherche d'hôtel</t>
  </si>
  <si>
    <t>Achat d'eau Recherche hôtel</t>
  </si>
  <si>
    <t>Achat de Pain Recherche hôtel</t>
  </si>
  <si>
    <t>Achat de JUS Recherche hôtel</t>
  </si>
  <si>
    <t>Achat de l'eau Recherche hôtel</t>
  </si>
  <si>
    <t>Achat de jus et chawarma Reccherche hôtel</t>
  </si>
  <si>
    <t xml:space="preserve">Achat d'une valise d'affaire </t>
  </si>
  <si>
    <t xml:space="preserve">Achat d'une chemise et cravate </t>
  </si>
  <si>
    <t>Achat de forfait et internet</t>
  </si>
  <si>
    <t xml:space="preserve">Achat de crédit d'appel </t>
  </si>
  <si>
    <t xml:space="preserve">Achat de frigo </t>
  </si>
  <si>
    <t xml:space="preserve">Achat de pizzas,boissons,glace,eau,travail à l'exterieur </t>
  </si>
  <si>
    <t>Achat de boissons,travail à l'exterieur</t>
  </si>
  <si>
    <t xml:space="preserve">Achat de boisson,plat…verifiacation hôtel </t>
  </si>
  <si>
    <t xml:space="preserve">Achat de materiaux de bois </t>
  </si>
  <si>
    <t xml:space="preserve">Achat de boisson </t>
  </si>
  <si>
    <t xml:space="preserve">Achat de forfait d'appel </t>
  </si>
  <si>
    <t>Hébergement une nuitée à l'hôtel</t>
  </si>
  <si>
    <t xml:space="preserve">Location voiture </t>
  </si>
  <si>
    <t xml:space="preserve">Achat de deux puces orange </t>
  </si>
  <si>
    <t>Achat des boissons….travail à l'exterieur  manque d'electricité</t>
  </si>
  <si>
    <t>Achat d'un paquet de thé</t>
  </si>
  <si>
    <t xml:space="preserve">Hébergement une nuitée à l'hôtel Noom </t>
  </si>
  <si>
    <t xml:space="preserve">Main d'œuvre reparation chaise </t>
  </si>
  <si>
    <t>Achat de crédit</t>
  </si>
  <si>
    <t xml:space="preserve">Trust building </t>
  </si>
  <si>
    <t>Paiement Continental</t>
  </si>
  <si>
    <t xml:space="preserve">Assurance </t>
  </si>
  <si>
    <t xml:space="preserve">Achat des sacs </t>
  </si>
  <si>
    <t xml:space="preserve">Achat de materiaux(3 planches,glace,pognet) pour reparation toilette </t>
  </si>
  <si>
    <t xml:space="preserve">Main d'œuvre pour reparation toilette </t>
  </si>
  <si>
    <t>Hebergement une nuitéé à l'hôtel Noom</t>
  </si>
  <si>
    <t>Paiement pressing</t>
  </si>
  <si>
    <t>Panier repas du mois d'août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</si>
</sst>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_-;\-* #,##0.00_-;_-* &quot;-&quot;??_-;_-@_-"/>
    <numFmt numFmtId="165" formatCode="#,##0.00_ ;[Red]\-#,##0.00\ "/>
    <numFmt numFmtId="166" formatCode="_-* #,##0\ _€_-;\-* #,##0\ _€_-;_-* &quot;- &quot;_€_-;_-@_-"/>
    <numFmt numFmtId="167" formatCode="_-* #,##0.00\ _€_-;\-* #,##0.00\ _€_-;_-* &quot;- &quot;_€_-;_-@_-"/>
    <numFmt numFmtId="168" formatCode="#,##0_ ;[Red]\-#,##0\ "/>
    <numFmt numFmtId="169" formatCode="_-* #,##0\ _€_-;\-* #,##0\ _€_-;_-* \-??\ _€_-;_-@_-"/>
    <numFmt numFmtId="170" formatCode="_-* #,##0.0\ _€_-;\-* #,##0.0\ _€_-;_-* \-??\ _€_-;_-@_-"/>
    <numFmt numFmtId="171" formatCode="#,##0.0_ ;[Red]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240">
    <xf numFmtId="0" fontId="0" fillId="0" borderId="0" xfId="0"/>
    <xf numFmtId="14" fontId="3" fillId="2" borderId="1" xfId="2" applyNumberFormat="1" applyFont="1" applyFill="1" applyBorder="1"/>
    <xf numFmtId="0" fontId="3" fillId="2" borderId="2" xfId="2" applyFont="1" applyFill="1" applyBorder="1"/>
    <xf numFmtId="0" fontId="3" fillId="2" borderId="1" xfId="2" applyFont="1" applyFill="1" applyBorder="1"/>
    <xf numFmtId="41" fontId="3" fillId="2" borderId="1" xfId="2" applyNumberFormat="1" applyFont="1" applyFill="1" applyBorder="1"/>
    <xf numFmtId="165" fontId="3" fillId="2" borderId="2" xfId="2" applyNumberFormat="1" applyFont="1" applyFill="1" applyBorder="1"/>
    <xf numFmtId="0" fontId="4" fillId="0" borderId="0" xfId="0" applyFont="1"/>
    <xf numFmtId="14" fontId="5" fillId="0" borderId="3" xfId="0" applyNumberFormat="1" applyFont="1" applyBorder="1"/>
    <xf numFmtId="0" fontId="5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41" fontId="5" fillId="0" borderId="3" xfId="0" applyNumberFormat="1" applyFont="1" applyBorder="1"/>
    <xf numFmtId="165" fontId="5" fillId="3" borderId="4" xfId="1" applyNumberFormat="1" applyFont="1" applyFill="1" applyBorder="1" applyAlignment="1" applyProtection="1">
      <alignment horizontal="center"/>
    </xf>
    <xf numFmtId="43" fontId="6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4" fontId="5" fillId="2" borderId="3" xfId="0" applyNumberFormat="1" applyFont="1" applyFill="1" applyBorder="1"/>
    <xf numFmtId="0" fontId="5" fillId="2" borderId="4" xfId="0" applyFont="1" applyFill="1" applyBorder="1"/>
    <xf numFmtId="41" fontId="5" fillId="2" borderId="3" xfId="0" applyNumberFormat="1" applyFont="1" applyFill="1" applyBorder="1"/>
    <xf numFmtId="14" fontId="6" fillId="2" borderId="3" xfId="0" applyNumberFormat="1" applyFont="1" applyFill="1" applyBorder="1"/>
    <xf numFmtId="41" fontId="7" fillId="4" borderId="3" xfId="1" applyNumberFormat="1" applyFont="1" applyFill="1" applyBorder="1" applyAlignment="1" applyProtection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14" fontId="5" fillId="5" borderId="3" xfId="0" applyNumberFormat="1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4" fillId="6" borderId="3" xfId="0" applyFont="1" applyFill="1" applyBorder="1"/>
    <xf numFmtId="0" fontId="4" fillId="6" borderId="4" xfId="0" applyFont="1" applyFill="1" applyBorder="1"/>
    <xf numFmtId="166" fontId="5" fillId="5" borderId="3" xfId="1" applyNumberFormat="1" applyFont="1" applyFill="1" applyBorder="1" applyAlignment="1" applyProtection="1">
      <alignment horizontal="center"/>
    </xf>
    <xf numFmtId="165" fontId="5" fillId="5" borderId="4" xfId="1" applyNumberFormat="1" applyFont="1" applyFill="1" applyBorder="1" applyAlignment="1" applyProtection="1">
      <alignment horizontal="center"/>
    </xf>
    <xf numFmtId="43" fontId="6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/>
    <xf numFmtId="0" fontId="5" fillId="6" borderId="4" xfId="0" applyFont="1" applyFill="1" applyBorder="1"/>
    <xf numFmtId="41" fontId="5" fillId="6" borderId="3" xfId="0" applyNumberFormat="1" applyFont="1" applyFill="1" applyBorder="1"/>
    <xf numFmtId="14" fontId="4" fillId="6" borderId="5" xfId="0" applyNumberFormat="1" applyFont="1" applyFill="1" applyBorder="1"/>
    <xf numFmtId="0" fontId="5" fillId="5" borderId="6" xfId="0" applyFont="1" applyFill="1" applyBorder="1" applyAlignment="1">
      <alignment horizontal="left"/>
    </xf>
    <xf numFmtId="0" fontId="4" fillId="6" borderId="5" xfId="0" applyFont="1" applyFill="1" applyBorder="1"/>
    <xf numFmtId="0" fontId="4" fillId="6" borderId="6" xfId="0" applyFont="1" applyFill="1" applyBorder="1"/>
    <xf numFmtId="41" fontId="6" fillId="6" borderId="5" xfId="0" applyNumberFormat="1" applyFont="1" applyFill="1" applyBorder="1"/>
    <xf numFmtId="165" fontId="5" fillId="5" borderId="6" xfId="1" applyNumberFormat="1" applyFont="1" applyFill="1" applyBorder="1" applyAlignment="1" applyProtection="1">
      <alignment horizontal="center"/>
    </xf>
    <xf numFmtId="43" fontId="6" fillId="6" borderId="5" xfId="0" applyNumberFormat="1" applyFont="1" applyFill="1" applyBorder="1" applyAlignment="1">
      <alignment horizontal="center" vertical="center"/>
    </xf>
    <xf numFmtId="165" fontId="0" fillId="0" borderId="0" xfId="0" applyNumberFormat="1"/>
    <xf numFmtId="14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6" fillId="0" borderId="3" xfId="2" applyFont="1" applyBorder="1"/>
    <xf numFmtId="0" fontId="6" fillId="0" borderId="4" xfId="2" applyFont="1" applyBorder="1"/>
    <xf numFmtId="166" fontId="8" fillId="7" borderId="3" xfId="1" applyNumberFormat="1" applyFont="1" applyFill="1" applyBorder="1" applyAlignment="1" applyProtection="1">
      <alignment horizontal="right"/>
    </xf>
    <xf numFmtId="167" fontId="6" fillId="0" borderId="4" xfId="2" applyNumberFormat="1" applyFont="1" applyBorder="1" applyAlignment="1">
      <alignment horizontal="right"/>
    </xf>
    <xf numFmtId="166" fontId="6" fillId="0" borderId="4" xfId="2" applyNumberFormat="1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14" fontId="8" fillId="0" borderId="3" xfId="0" applyNumberFormat="1" applyFont="1" applyBorder="1"/>
    <xf numFmtId="0" fontId="8" fillId="0" borderId="4" xfId="0" applyFont="1" applyBorder="1"/>
    <xf numFmtId="0" fontId="6" fillId="0" borderId="3" xfId="0" applyFont="1" applyBorder="1"/>
    <xf numFmtId="0" fontId="6" fillId="0" borderId="4" xfId="0" applyFont="1" applyBorder="1"/>
    <xf numFmtId="41" fontId="8" fillId="0" borderId="3" xfId="0" applyNumberFormat="1" applyFont="1" applyBorder="1" applyAlignment="1">
      <alignment horizontal="right"/>
    </xf>
    <xf numFmtId="43" fontId="6" fillId="0" borderId="3" xfId="0" applyNumberFormat="1" applyFont="1" applyBorder="1" applyAlignment="1">
      <alignment horizontal="right" vertical="center"/>
    </xf>
    <xf numFmtId="14" fontId="6" fillId="0" borderId="3" xfId="0" applyNumberFormat="1" applyFont="1" applyBorder="1"/>
    <xf numFmtId="41" fontId="6" fillId="0" borderId="3" xfId="0" applyNumberFormat="1" applyFont="1" applyBorder="1" applyAlignment="1">
      <alignment horizontal="right"/>
    </xf>
    <xf numFmtId="166" fontId="8" fillId="0" borderId="3" xfId="1" applyNumberFormat="1" applyFont="1" applyBorder="1" applyAlignment="1" applyProtection="1">
      <alignment horizontal="right"/>
    </xf>
    <xf numFmtId="41" fontId="6" fillId="0" borderId="3" xfId="1" applyNumberFormat="1" applyFont="1" applyBorder="1" applyAlignment="1" applyProtection="1">
      <alignment horizontal="right"/>
    </xf>
    <xf numFmtId="166" fontId="8" fillId="2" borderId="3" xfId="1" applyNumberFormat="1" applyFont="1" applyFill="1" applyBorder="1" applyAlignment="1" applyProtection="1">
      <alignment horizontal="right"/>
    </xf>
    <xf numFmtId="165" fontId="8" fillId="0" borderId="4" xfId="1" applyNumberFormat="1" applyFont="1" applyBorder="1" applyAlignment="1" applyProtection="1">
      <alignment horizontal="right"/>
    </xf>
    <xf numFmtId="14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6" fillId="0" borderId="5" xfId="0" applyFont="1" applyBorder="1"/>
    <xf numFmtId="0" fontId="6" fillId="0" borderId="6" xfId="0" applyFont="1" applyBorder="1"/>
    <xf numFmtId="168" fontId="8" fillId="0" borderId="5" xfId="1" applyNumberFormat="1" applyFont="1" applyBorder="1" applyAlignment="1" applyProtection="1">
      <alignment horizontal="right"/>
    </xf>
    <xf numFmtId="43" fontId="4" fillId="0" borderId="6" xfId="0" applyNumberFormat="1" applyFont="1" applyBorder="1" applyAlignment="1">
      <alignment horizontal="right"/>
    </xf>
    <xf numFmtId="0" fontId="6" fillId="0" borderId="5" xfId="2" applyFont="1" applyBorder="1"/>
    <xf numFmtId="0" fontId="8" fillId="0" borderId="8" xfId="0" applyFont="1" applyBorder="1"/>
    <xf numFmtId="0" fontId="6" fillId="0" borderId="7" xfId="2" applyFont="1" applyBorder="1"/>
    <xf numFmtId="0" fontId="6" fillId="0" borderId="8" xfId="2" applyFont="1" applyBorder="1"/>
    <xf numFmtId="41" fontId="6" fillId="0" borderId="7" xfId="1" applyNumberFormat="1" applyFont="1" applyFill="1" applyBorder="1" applyAlignment="1" applyProtection="1">
      <alignment horizontal="right"/>
    </xf>
    <xf numFmtId="166" fontId="6" fillId="0" borderId="8" xfId="2" applyNumberFormat="1" applyFont="1" applyBorder="1" applyAlignment="1">
      <alignment horizontal="right"/>
    </xf>
    <xf numFmtId="166" fontId="8" fillId="0" borderId="3" xfId="1" applyNumberFormat="1" applyFont="1" applyFill="1" applyBorder="1" applyAlignment="1" applyProtection="1">
      <alignment horizontal="right"/>
    </xf>
    <xf numFmtId="165" fontId="4" fillId="0" borderId="4" xfId="1" applyNumberFormat="1" applyFont="1" applyFill="1" applyBorder="1" applyAlignment="1" applyProtection="1">
      <alignment horizontal="right"/>
    </xf>
    <xf numFmtId="168" fontId="8" fillId="0" borderId="3" xfId="1" applyNumberFormat="1" applyFont="1" applyFill="1" applyBorder="1" applyAlignment="1" applyProtection="1">
      <alignment horizontal="right"/>
    </xf>
    <xf numFmtId="0" fontId="8" fillId="0" borderId="6" xfId="0" applyFont="1" applyBorder="1" applyAlignment="1">
      <alignment horizontal="left"/>
    </xf>
    <xf numFmtId="166" fontId="8" fillId="0" borderId="5" xfId="1" applyNumberFormat="1" applyFont="1" applyFill="1" applyBorder="1" applyAlignment="1" applyProtection="1">
      <alignment horizontal="right"/>
    </xf>
    <xf numFmtId="166" fontId="6" fillId="0" borderId="6" xfId="2" applyNumberFormat="1" applyFont="1" applyBorder="1" applyAlignment="1">
      <alignment horizontal="right"/>
    </xf>
    <xf numFmtId="41" fontId="5" fillId="3" borderId="7" xfId="1" applyNumberFormat="1" applyFont="1" applyFill="1" applyBorder="1" applyAlignment="1" applyProtection="1">
      <alignment horizontal="right"/>
    </xf>
    <xf numFmtId="14" fontId="5" fillId="3" borderId="3" xfId="0" applyNumberFormat="1" applyFont="1" applyFill="1" applyBorder="1" applyAlignment="1">
      <alignment horizontal="right"/>
    </xf>
    <xf numFmtId="41" fontId="7" fillId="2" borderId="3" xfId="0" applyNumberFormat="1" applyFont="1" applyFill="1" applyBorder="1"/>
    <xf numFmtId="166" fontId="5" fillId="0" borderId="3" xfId="0" applyNumberFormat="1" applyFont="1" applyBorder="1"/>
    <xf numFmtId="166" fontId="5" fillId="2" borderId="3" xfId="0" applyNumberFormat="1" applyFont="1" applyFill="1" applyBorder="1"/>
    <xf numFmtId="166" fontId="5" fillId="2" borderId="5" xfId="0" applyNumberFormat="1" applyFont="1" applyFill="1" applyBorder="1"/>
    <xf numFmtId="43" fontId="6" fillId="2" borderId="5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6" fillId="2" borderId="7" xfId="2" applyFont="1" applyFill="1" applyBorder="1"/>
    <xf numFmtId="0" fontId="6" fillId="2" borderId="8" xfId="2" applyFont="1" applyFill="1" applyBorder="1"/>
    <xf numFmtId="0" fontId="6" fillId="2" borderId="4" xfId="2" applyFont="1" applyFill="1" applyBorder="1"/>
    <xf numFmtId="0" fontId="5" fillId="3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1" fontId="6" fillId="2" borderId="0" xfId="0" applyNumberFormat="1" applyFont="1" applyFill="1" applyAlignment="1">
      <alignment horizontal="left"/>
    </xf>
    <xf numFmtId="0" fontId="5" fillId="3" borderId="4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5" fillId="0" borderId="7" xfId="0" applyNumberFormat="1" applyFont="1" applyBorder="1" applyAlignment="1">
      <alignment horizontal="right"/>
    </xf>
    <xf numFmtId="14" fontId="8" fillId="3" borderId="3" xfId="0" applyNumberFormat="1" applyFont="1" applyFill="1" applyBorder="1" applyAlignment="1">
      <alignment horizontal="right"/>
    </xf>
    <xf numFmtId="14" fontId="6" fillId="2" borderId="3" xfId="0" applyNumberFormat="1" applyFont="1" applyFill="1" applyBorder="1" applyAlignment="1">
      <alignment horizontal="right"/>
    </xf>
    <xf numFmtId="14" fontId="5" fillId="2" borderId="3" xfId="0" applyNumberFormat="1" applyFont="1" applyFill="1" applyBorder="1" applyAlignment="1">
      <alignment horizontal="right"/>
    </xf>
    <xf numFmtId="14" fontId="5" fillId="0" borderId="3" xfId="0" applyNumberFormat="1" applyFont="1" applyBorder="1" applyAlignment="1">
      <alignment horizontal="right" vertical="top"/>
    </xf>
    <xf numFmtId="14" fontId="5" fillId="0" borderId="5" xfId="0" applyNumberFormat="1" applyFont="1" applyBorder="1" applyAlignment="1">
      <alignment horizontal="right" vertical="top"/>
    </xf>
    <xf numFmtId="14" fontId="4" fillId="2" borderId="0" xfId="0" applyNumberFormat="1" applyFont="1" applyFill="1" applyAlignment="1">
      <alignment horizontal="right"/>
    </xf>
    <xf numFmtId="14" fontId="5" fillId="3" borderId="7" xfId="0" applyNumberFormat="1" applyFont="1" applyFill="1" applyBorder="1" applyAlignment="1">
      <alignment horizontal="right"/>
    </xf>
    <xf numFmtId="43" fontId="6" fillId="2" borderId="7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left"/>
    </xf>
    <xf numFmtId="41" fontId="6" fillId="2" borderId="6" xfId="0" applyNumberFormat="1" applyFont="1" applyFill="1" applyBorder="1" applyAlignment="1">
      <alignment horizontal="left"/>
    </xf>
    <xf numFmtId="43" fontId="6" fillId="2" borderId="9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right"/>
    </xf>
    <xf numFmtId="14" fontId="4" fillId="2" borderId="3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right" vertical="top"/>
    </xf>
    <xf numFmtId="0" fontId="5" fillId="3" borderId="10" xfId="0" applyFont="1" applyFill="1" applyBorder="1"/>
    <xf numFmtId="164" fontId="6" fillId="2" borderId="7" xfId="1" applyFont="1" applyFill="1" applyBorder="1"/>
    <xf numFmtId="41" fontId="5" fillId="3" borderId="3" xfId="1" applyNumberFormat="1" applyFont="1" applyFill="1" applyBorder="1" applyAlignment="1" applyProtection="1">
      <alignment horizontal="right"/>
    </xf>
    <xf numFmtId="166" fontId="5" fillId="3" borderId="3" xfId="1" applyNumberFormat="1" applyFont="1" applyFill="1" applyBorder="1" applyAlignment="1" applyProtection="1">
      <alignment horizontal="center"/>
    </xf>
    <xf numFmtId="166" fontId="5" fillId="3" borderId="9" xfId="1" applyNumberFormat="1" applyFont="1" applyFill="1" applyBorder="1" applyAlignment="1" applyProtection="1">
      <alignment horizontal="center"/>
    </xf>
    <xf numFmtId="168" fontId="5" fillId="3" borderId="3" xfId="1" applyNumberFormat="1" applyFont="1" applyFill="1" applyBorder="1" applyAlignment="1" applyProtection="1">
      <alignment horizontal="right"/>
    </xf>
    <xf numFmtId="164" fontId="6" fillId="2" borderId="11" xfId="1" applyFont="1" applyFill="1" applyBorder="1"/>
    <xf numFmtId="164" fontId="4" fillId="2" borderId="0" xfId="1" applyFont="1" applyFill="1" applyAlignment="1">
      <alignment horizontal="left"/>
    </xf>
    <xf numFmtId="14" fontId="5" fillId="0" borderId="14" xfId="0" applyNumberFormat="1" applyFont="1" applyBorder="1" applyAlignment="1">
      <alignment horizontal="right"/>
    </xf>
    <xf numFmtId="0" fontId="5" fillId="0" borderId="15" xfId="0" applyFont="1" applyBorder="1"/>
    <xf numFmtId="0" fontId="6" fillId="2" borderId="14" xfId="2" applyFont="1" applyFill="1" applyBorder="1"/>
    <xf numFmtId="41" fontId="5" fillId="0" borderId="16" xfId="1" applyNumberFormat="1" applyFont="1" applyBorder="1" applyAlignment="1" applyProtection="1">
      <alignment horizontal="right"/>
    </xf>
    <xf numFmtId="164" fontId="6" fillId="2" borderId="17" xfId="1" applyFont="1" applyFill="1" applyBorder="1"/>
    <xf numFmtId="14" fontId="5" fillId="0" borderId="3" xfId="0" applyNumberFormat="1" applyFont="1" applyBorder="1" applyAlignment="1">
      <alignment horizontal="right"/>
    </xf>
    <xf numFmtId="0" fontId="5" fillId="0" borderId="18" xfId="0" applyFont="1" applyBorder="1"/>
    <xf numFmtId="0" fontId="6" fillId="2" borderId="3" xfId="2" applyFont="1" applyFill="1" applyBorder="1"/>
    <xf numFmtId="41" fontId="5" fillId="0" borderId="19" xfId="1" applyNumberFormat="1" applyFont="1" applyBorder="1" applyAlignment="1" applyProtection="1">
      <alignment horizontal="right"/>
    </xf>
    <xf numFmtId="164" fontId="6" fillId="2" borderId="19" xfId="1" applyFont="1" applyFill="1" applyBorder="1"/>
    <xf numFmtId="0" fontId="5" fillId="0" borderId="18" xfId="0" applyFont="1" applyBorder="1" applyAlignment="1">
      <alignment horizontal="left"/>
    </xf>
    <xf numFmtId="41" fontId="5" fillId="0" borderId="19" xfId="0" applyNumberFormat="1" applyFont="1" applyBorder="1"/>
    <xf numFmtId="166" fontId="5" fillId="0" borderId="19" xfId="1" applyNumberFormat="1" applyFont="1" applyBorder="1" applyAlignment="1" applyProtection="1">
      <alignment horizontal="center"/>
    </xf>
    <xf numFmtId="41" fontId="7" fillId="0" borderId="19" xfId="0" applyNumberFormat="1" applyFont="1" applyBorder="1"/>
    <xf numFmtId="0" fontId="5" fillId="3" borderId="18" xfId="0" applyFont="1" applyFill="1" applyBorder="1" applyAlignment="1">
      <alignment horizontal="left"/>
    </xf>
    <xf numFmtId="166" fontId="5" fillId="3" borderId="19" xfId="1" applyNumberFormat="1" applyFont="1" applyFill="1" applyBorder="1" applyAlignment="1" applyProtection="1">
      <alignment horizontal="center"/>
    </xf>
    <xf numFmtId="41" fontId="5" fillId="2" borderId="19" xfId="0" applyNumberFormat="1" applyFont="1" applyFill="1" applyBorder="1"/>
    <xf numFmtId="164" fontId="5" fillId="0" borderId="19" xfId="1" applyFont="1" applyBorder="1"/>
    <xf numFmtId="0" fontId="5" fillId="0" borderId="20" xfId="0" applyFont="1" applyBorder="1"/>
    <xf numFmtId="0" fontId="6" fillId="2" borderId="5" xfId="0" applyFont="1" applyFill="1" applyBorder="1"/>
    <xf numFmtId="168" fontId="5" fillId="0" borderId="21" xfId="1" applyNumberFormat="1" applyFont="1" applyBorder="1" applyAlignment="1" applyProtection="1">
      <alignment horizontal="center"/>
    </xf>
    <xf numFmtId="164" fontId="6" fillId="2" borderId="22" xfId="1" applyFont="1" applyFill="1" applyBorder="1"/>
    <xf numFmtId="14" fontId="8" fillId="0" borderId="7" xfId="0" applyNumberFormat="1" applyFont="1" applyBorder="1" applyAlignment="1">
      <alignment horizontal="right"/>
    </xf>
    <xf numFmtId="14" fontId="8" fillId="0" borderId="3" xfId="0" applyNumberFormat="1" applyFont="1" applyBorder="1" applyAlignment="1">
      <alignment horizontal="right" vertical="top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41" fontId="5" fillId="0" borderId="19" xfId="1" applyNumberFormat="1" applyFont="1" applyBorder="1" applyAlignment="1" applyProtection="1">
      <alignment horizontal="center"/>
    </xf>
    <xf numFmtId="169" fontId="6" fillId="2" borderId="14" xfId="1" applyNumberFormat="1" applyFont="1" applyFill="1" applyBorder="1"/>
    <xf numFmtId="43" fontId="6" fillId="2" borderId="15" xfId="0" applyNumberFormat="1" applyFont="1" applyFill="1" applyBorder="1" applyAlignment="1">
      <alignment horizontal="center" vertical="center"/>
    </xf>
    <xf numFmtId="169" fontId="6" fillId="2" borderId="3" xfId="1" applyNumberFormat="1" applyFont="1" applyFill="1" applyBorder="1"/>
    <xf numFmtId="43" fontId="6" fillId="2" borderId="18" xfId="0" applyNumberFormat="1" applyFont="1" applyFill="1" applyBorder="1" applyAlignment="1">
      <alignment horizontal="center" vertical="center"/>
    </xf>
    <xf numFmtId="169" fontId="5" fillId="0" borderId="4" xfId="1" applyNumberFormat="1" applyFont="1" applyBorder="1" applyAlignment="1">
      <alignment horizontal="center"/>
    </xf>
    <xf numFmtId="164" fontId="5" fillId="0" borderId="3" xfId="1" applyFont="1" applyBorder="1" applyAlignment="1">
      <alignment horizontal="center"/>
    </xf>
    <xf numFmtId="0" fontId="5" fillId="0" borderId="12" xfId="0" applyFont="1" applyBorder="1"/>
    <xf numFmtId="168" fontId="5" fillId="0" borderId="23" xfId="1" applyNumberFormat="1" applyFont="1" applyBorder="1" applyAlignment="1" applyProtection="1">
      <alignment horizontal="center"/>
    </xf>
    <xf numFmtId="41" fontId="5" fillId="0" borderId="19" xfId="0" applyNumberFormat="1" applyFont="1" applyBorder="1" applyAlignment="1">
      <alignment horizontal="center"/>
    </xf>
    <xf numFmtId="41" fontId="5" fillId="0" borderId="19" xfId="0" quotePrefix="1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41" fontId="5" fillId="0" borderId="24" xfId="0" applyNumberFormat="1" applyFont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41" fontId="5" fillId="0" borderId="22" xfId="0" applyNumberFormat="1" applyFont="1" applyBorder="1" applyAlignment="1">
      <alignment horizontal="center"/>
    </xf>
    <xf numFmtId="169" fontId="6" fillId="2" borderId="5" xfId="1" applyNumberFormat="1" applyFont="1" applyFill="1" applyBorder="1"/>
    <xf numFmtId="43" fontId="6" fillId="2" borderId="20" xfId="0" applyNumberFormat="1" applyFont="1" applyFill="1" applyBorder="1" applyAlignment="1">
      <alignment horizontal="center" vertical="center"/>
    </xf>
    <xf numFmtId="0" fontId="0" fillId="0" borderId="13" xfId="0" pivotButton="1" applyBorder="1"/>
    <xf numFmtId="0" fontId="0" fillId="0" borderId="3" xfId="0" applyBorder="1" applyAlignment="1">
      <alignment horizontal="left"/>
    </xf>
    <xf numFmtId="0" fontId="0" fillId="0" borderId="13" xfId="0" applyBorder="1"/>
    <xf numFmtId="0" fontId="0" fillId="0" borderId="7" xfId="0" applyBorder="1" applyAlignment="1">
      <alignment horizontal="left"/>
    </xf>
    <xf numFmtId="0" fontId="0" fillId="0" borderId="11" xfId="0" pivotButton="1" applyBorder="1"/>
    <xf numFmtId="0" fontId="0" fillId="0" borderId="11" xfId="0" applyBorder="1"/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14" fontId="5" fillId="0" borderId="7" xfId="0" applyNumberFormat="1" applyFont="1" applyBorder="1" applyAlignment="1">
      <alignment horizontal="center"/>
    </xf>
    <xf numFmtId="41" fontId="5" fillId="0" borderId="3" xfId="1" applyNumberFormat="1" applyFont="1" applyBorder="1" applyAlignment="1" applyProtection="1">
      <alignment horizontal="right"/>
    </xf>
    <xf numFmtId="0" fontId="5" fillId="0" borderId="3" xfId="0" applyFont="1" applyBorder="1" applyAlignment="1">
      <alignment horizontal="left"/>
    </xf>
    <xf numFmtId="166" fontId="5" fillId="0" borderId="3" xfId="1" applyNumberFormat="1" applyFont="1" applyBorder="1" applyAlignment="1" applyProtection="1">
      <alignment horizontal="center"/>
    </xf>
    <xf numFmtId="170" fontId="6" fillId="2" borderId="3" xfId="1" applyNumberFormat="1" applyFont="1" applyFill="1" applyBorder="1"/>
    <xf numFmtId="14" fontId="8" fillId="0" borderId="3" xfId="0" applyNumberFormat="1" applyFont="1" applyBorder="1" applyAlignment="1">
      <alignment horizontal="center"/>
    </xf>
    <xf numFmtId="41" fontId="7" fillId="0" borderId="3" xfId="0" applyNumberFormat="1" applyFont="1" applyBorder="1"/>
    <xf numFmtId="0" fontId="5" fillId="0" borderId="4" xfId="0" applyFont="1" applyFill="1" applyBorder="1"/>
    <xf numFmtId="0" fontId="6" fillId="0" borderId="3" xfId="0" applyFont="1" applyFill="1" applyBorder="1"/>
    <xf numFmtId="14" fontId="6" fillId="2" borderId="1" xfId="2" applyNumberFormat="1" applyFont="1" applyFill="1" applyBorder="1" applyAlignment="1">
      <alignment horizontal="right"/>
    </xf>
    <xf numFmtId="41" fontId="6" fillId="2" borderId="2" xfId="2" applyNumberFormat="1" applyFont="1" applyFill="1" applyBorder="1"/>
    <xf numFmtId="41" fontId="6" fillId="2" borderId="13" xfId="2" applyNumberFormat="1" applyFont="1" applyFill="1" applyBorder="1" applyAlignment="1">
      <alignment horizontal="left"/>
    </xf>
    <xf numFmtId="41" fontId="6" fillId="2" borderId="25" xfId="2" applyNumberFormat="1" applyFont="1" applyFill="1" applyBorder="1" applyAlignment="1">
      <alignment horizontal="left"/>
    </xf>
    <xf numFmtId="41" fontId="6" fillId="2" borderId="1" xfId="2" applyNumberFormat="1" applyFont="1" applyFill="1" applyBorder="1" applyAlignment="1">
      <alignment horizontal="left"/>
    </xf>
    <xf numFmtId="164" fontId="6" fillId="2" borderId="17" xfId="1" applyFont="1" applyFill="1" applyBorder="1" applyAlignment="1">
      <alignment horizontal="left"/>
    </xf>
    <xf numFmtId="0" fontId="5" fillId="0" borderId="16" xfId="0" applyFont="1" applyBorder="1"/>
    <xf numFmtId="0" fontId="6" fillId="0" borderId="14" xfId="2" applyFont="1" applyBorder="1"/>
    <xf numFmtId="0" fontId="6" fillId="0" borderId="15" xfId="2" applyFont="1" applyFill="1" applyBorder="1"/>
    <xf numFmtId="41" fontId="5" fillId="0" borderId="14" xfId="1" applyNumberFormat="1" applyFont="1" applyFill="1" applyBorder="1" applyAlignment="1" applyProtection="1">
      <alignment horizontal="right"/>
    </xf>
    <xf numFmtId="169" fontId="6" fillId="0" borderId="26" xfId="1" applyNumberFormat="1" applyFont="1" applyBorder="1"/>
    <xf numFmtId="43" fontId="6" fillId="0" borderId="1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6" fillId="0" borderId="27" xfId="2" applyFont="1" applyFill="1" applyBorder="1"/>
    <xf numFmtId="168" fontId="5" fillId="0" borderId="7" xfId="1" applyNumberFormat="1" applyFont="1" applyFill="1" applyBorder="1" applyAlignment="1" applyProtection="1">
      <alignment horizontal="center"/>
    </xf>
    <xf numFmtId="165" fontId="5" fillId="0" borderId="8" xfId="1" applyNumberFormat="1" applyFont="1" applyBorder="1" applyAlignment="1" applyProtection="1">
      <alignment horizontal="center"/>
    </xf>
    <xf numFmtId="166" fontId="5" fillId="0" borderId="3" xfId="1" applyNumberFormat="1" applyFont="1" applyFill="1" applyBorder="1" applyAlignment="1" applyProtection="1">
      <alignment horizontal="center"/>
    </xf>
    <xf numFmtId="0" fontId="5" fillId="0" borderId="19" xfId="0" applyFont="1" applyBorder="1"/>
    <xf numFmtId="0" fontId="6" fillId="0" borderId="18" xfId="2" applyFont="1" applyFill="1" applyBorder="1"/>
    <xf numFmtId="41" fontId="5" fillId="0" borderId="3" xfId="0" applyNumberFormat="1" applyFont="1" applyFill="1" applyBorder="1"/>
    <xf numFmtId="0" fontId="6" fillId="0" borderId="18" xfId="0" applyFont="1" applyFill="1" applyBorder="1"/>
    <xf numFmtId="41" fontId="5" fillId="0" borderId="3" xfId="0" quotePrefix="1" applyNumberFormat="1" applyFont="1" applyFill="1" applyBorder="1"/>
    <xf numFmtId="171" fontId="5" fillId="0" borderId="7" xfId="1" applyNumberFormat="1" applyFont="1" applyFill="1" applyBorder="1" applyProtection="1"/>
    <xf numFmtId="165" fontId="5" fillId="0" borderId="8" xfId="1" applyNumberFormat="1" applyFont="1" applyBorder="1" applyProtection="1"/>
    <xf numFmtId="0" fontId="5" fillId="0" borderId="4" xfId="0" applyFont="1" applyBorder="1" applyAlignment="1">
      <alignment horizontal="left"/>
    </xf>
    <xf numFmtId="0" fontId="5" fillId="0" borderId="19" xfId="0" applyFont="1" applyFill="1" applyBorder="1"/>
    <xf numFmtId="41" fontId="6" fillId="0" borderId="18" xfId="0" applyNumberFormat="1" applyFont="1" applyFill="1" applyBorder="1" applyAlignment="1">
      <alignment horizontal="left"/>
    </xf>
    <xf numFmtId="0" fontId="5" fillId="0" borderId="28" xfId="0" applyFont="1" applyBorder="1"/>
    <xf numFmtId="166" fontId="5" fillId="0" borderId="3" xfId="0" applyNumberFormat="1" applyFont="1" applyFill="1" applyBorder="1"/>
    <xf numFmtId="0" fontId="5" fillId="2" borderId="19" xfId="0" applyFont="1" applyFill="1" applyBorder="1"/>
    <xf numFmtId="14" fontId="5" fillId="2" borderId="3" xfId="0" applyNumberFormat="1" applyFont="1" applyFill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29" xfId="0" applyFont="1" applyFill="1" applyBorder="1" applyAlignment="1">
      <alignment horizontal="left"/>
    </xf>
    <xf numFmtId="166" fontId="10" fillId="3" borderId="9" xfId="1" applyNumberFormat="1" applyFont="1" applyFill="1" applyBorder="1" applyAlignment="1" applyProtection="1">
      <alignment horizontal="center"/>
    </xf>
    <xf numFmtId="0" fontId="4" fillId="0" borderId="18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5" fillId="0" borderId="5" xfId="0" applyFont="1" applyBorder="1"/>
    <xf numFmtId="0" fontId="4" fillId="2" borderId="9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168" fontId="5" fillId="0" borderId="3" xfId="1" applyNumberFormat="1" applyFont="1" applyBorder="1" applyAlignment="1" applyProtection="1">
      <alignment horizontal="center"/>
    </xf>
    <xf numFmtId="14" fontId="5" fillId="0" borderId="5" xfId="0" applyNumberFormat="1" applyFont="1" applyBorder="1"/>
    <xf numFmtId="0" fontId="4" fillId="2" borderId="22" xfId="0" applyFont="1" applyFill="1" applyBorder="1"/>
    <xf numFmtId="0" fontId="4" fillId="2" borderId="20" xfId="0" applyFont="1" applyFill="1" applyBorder="1" applyAlignment="1">
      <alignment horizontal="left"/>
    </xf>
    <xf numFmtId="41" fontId="5" fillId="0" borderId="5" xfId="0" applyNumberFormat="1" applyFont="1" applyBorder="1"/>
    <xf numFmtId="164" fontId="4" fillId="2" borderId="6" xfId="1" applyFont="1" applyFill="1" applyBorder="1" applyAlignment="1">
      <alignment horizontal="left"/>
    </xf>
    <xf numFmtId="169" fontId="9" fillId="0" borderId="7" xfId="0" applyNumberFormat="1" applyFont="1" applyFill="1" applyBorder="1" applyAlignment="1"/>
    <xf numFmtId="169" fontId="9" fillId="0" borderId="3" xfId="0" applyNumberFormat="1" applyFont="1" applyFill="1" applyBorder="1" applyAlignment="1"/>
    <xf numFmtId="169" fontId="9" fillId="0" borderId="9" xfId="0" applyNumberFormat="1" applyFont="1" applyFill="1" applyBorder="1" applyAlignment="1"/>
    <xf numFmtId="169" fontId="9" fillId="0" borderId="1" xfId="0" applyNumberFormat="1" applyFont="1" applyFill="1" applyBorder="1" applyAlignment="1"/>
    <xf numFmtId="0" fontId="6" fillId="2" borderId="14" xfId="0" applyFont="1" applyFill="1" applyBorder="1"/>
    <xf numFmtId="0" fontId="6" fillId="2" borderId="26" xfId="0" applyFont="1" applyFill="1" applyBorder="1"/>
    <xf numFmtId="41" fontId="5" fillId="0" borderId="14" xfId="0" applyNumberFormat="1" applyFont="1" applyBorder="1"/>
    <xf numFmtId="165" fontId="5" fillId="3" borderId="26" xfId="1" applyNumberFormat="1" applyFont="1" applyFill="1" applyBorder="1" applyAlignment="1" applyProtection="1">
      <alignment horizontal="center"/>
    </xf>
    <xf numFmtId="43" fontId="6" fillId="2" borderId="14" xfId="0" applyNumberFormat="1" applyFont="1" applyFill="1" applyBorder="1" applyAlignment="1">
      <alignment horizontal="center" vertical="center"/>
    </xf>
    <xf numFmtId="168" fontId="5" fillId="0" borderId="5" xfId="1" applyNumberFormat="1" applyFont="1" applyBorder="1" applyAlignment="1" applyProtection="1">
      <alignment horizontal="center"/>
    </xf>
    <xf numFmtId="169" fontId="6" fillId="0" borderId="2" xfId="1" applyNumberFormat="1" applyFont="1" applyBorder="1"/>
    <xf numFmtId="43" fontId="6" fillId="0" borderId="1" xfId="0" applyNumberFormat="1" applyFont="1" applyBorder="1" applyAlignment="1">
      <alignment horizontal="center" vertical="center"/>
    </xf>
  </cellXfs>
  <cellStyles count="6">
    <cellStyle name="Milliers" xfId="1" builtinId="3"/>
    <cellStyle name="Milliers 2" xfId="3"/>
    <cellStyle name="Normal" xfId="0" builtinId="0"/>
    <cellStyle name="Normal 2" xfId="5"/>
    <cellStyle name="Normal 6 3" xfId="4"/>
    <cellStyle name="Normal_Total expenses by date 2" xfId="2"/>
  </cellStyles>
  <dxfs count="65"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9" formatCode="_-* #,##0\ _€_-;\-* #,##0\ _€_-;_-* \-??\ _€_-;_-@_-"/>
    </dxf>
    <dxf>
      <numFmt numFmtId="170" formatCode="_-* #,##0.0\ _€_-;\-* #,##0.0\ _€_-;_-* \-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72" formatCode="_-* #,##0.00\ _€_-;\-* #,##0.00\ _€_-;_-* \-??\ _€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uriste-Guin&#233;e/Desktop/Compta%20Guin&#233;e%202024/Rapport%20financier%20nouvelle%20version%202024/08%20Eagle%20Guin&#233;e%20%20Rapport%20finacier%20Ao&#251;t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S CONSULTING" refreshedDate="45545.180882986111" createdVersion="8" refreshedVersion="8" minRefreshableVersion="3" recordCount="172">
  <cacheSource type="worksheet">
    <worksheetSource ref="A1:K175" sheet="Data" r:id="rId2"/>
  </cacheSource>
  <cacheFields count="11">
    <cacheField name="Date" numFmtId="14">
      <sharedItems containsSemiMixedTypes="0" containsNonDate="0" containsDate="1" containsString="0" minDate="2024-08-01T00:00:00" maxDate="2024-09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3">
        <s v="Internet"/>
        <s v="Bank fees"/>
        <s v="Equipement"/>
        <s v="Transport"/>
        <s v="Services"/>
        <s v="Rent &amp; Utilities"/>
        <s v="Telephone"/>
        <s v="Transfer Fees"/>
        <s v="Personnel"/>
        <s v="Website and software"/>
        <s v="Trust building"/>
        <s v="Offices Materiels"/>
        <s v="Travel Subsistence"/>
      </sharedItems>
    </cacheField>
    <cacheField name="Departement (Investigations, Legal, Operations, Media, Management)" numFmtId="0">
      <sharedItems count="5">
        <s v="Office"/>
        <s v="Management"/>
        <s v="Legal"/>
        <s v="Investigation"/>
        <s v="Team building"/>
      </sharedItems>
    </cacheField>
    <cacheField name="Montant dépensé" numFmtId="0">
      <sharedItems containsSemiMixedTypes="0" containsString="0" containsNumber="1" containsInteger="1" minValue="5000" maxValue="4970000"/>
    </cacheField>
    <cacheField name="Dépenses en $" numFmtId="0">
      <sharedItems containsSemiMixedTypes="0" containsString="0" containsNumber="1" minValue="0.60096153846153844" maxValue="597.35576923076928"/>
    </cacheField>
    <cacheField name="Taux de change en $" numFmtId="43">
      <sharedItems containsSemiMixedTypes="0" containsString="0" containsNumber="1" containsInteger="1" minValue="8320" maxValue="8320"/>
    </cacheField>
    <cacheField name="Nom" numFmtId="0">
      <sharedItems count="12">
        <s v="Marie Thé"/>
        <s v="SGG1"/>
        <s v="SGG2"/>
        <s v="SGG3"/>
        <s v="Yero"/>
        <s v="IG6"/>
        <s v="Macky"/>
        <s v="Faya Condé"/>
        <s v="Mohamed"/>
        <s v="Bassirou"/>
        <s v="Cécile"/>
        <s v="E12"/>
      </sharedItems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d v="2024-08-01T00:00:00"/>
    <s v="Paiement internet"/>
    <x v="0"/>
    <x v="0"/>
    <n v="990000"/>
    <n v="118.99038461538461"/>
    <n v="8320"/>
    <x v="0"/>
    <s v="CA-24-08-01"/>
    <s v="Eagle Guinée"/>
    <s v="AWI"/>
  </r>
  <r>
    <d v="2024-08-01T00:00:00"/>
    <s v="Agios du 30/06/2024 au 31/07/2024"/>
    <x v="1"/>
    <x v="0"/>
    <n v="245440"/>
    <n v="29.5"/>
    <n v="8320"/>
    <x v="1"/>
    <s v="BQ-SSG1-24-08-01"/>
    <s v="Eagle Guinée"/>
    <s v="AWI"/>
  </r>
  <r>
    <d v="2024-08-01T00:00:00"/>
    <s v="Agios du 30/06/2024 au 31/07/2024"/>
    <x v="1"/>
    <x v="0"/>
    <n v="59000"/>
    <n v="7.0913461538461542"/>
    <n v="8320"/>
    <x v="2"/>
    <s v="BQ-SSG2-24-08-01"/>
    <s v="Eagle Guinée"/>
    <s v="AWI"/>
  </r>
  <r>
    <d v="2024-08-01T00:00:00"/>
    <s v="Frais d'abonnement de la carte bleue"/>
    <x v="1"/>
    <x v="0"/>
    <n v="118000"/>
    <n v="14.182692307692308"/>
    <n v="8320"/>
    <x v="2"/>
    <s v="BQ-SSG2-24-08-02"/>
    <s v="Eagle Guinée"/>
    <s v="AWI"/>
  </r>
  <r>
    <d v="2024-08-01T00:00:00"/>
    <s v="Agios du 30/06/2024 au 31/07/2024"/>
    <x v="1"/>
    <x v="0"/>
    <n v="59000"/>
    <n v="7.0913461538461542"/>
    <n v="8320"/>
    <x v="3"/>
    <s v="BQPM-24-08-01"/>
    <s v="Eagle Guinée"/>
    <s v="AWI"/>
  </r>
  <r>
    <d v="2024-08-03T00:00:00"/>
    <s v="Achat de deux chaises et d'une table"/>
    <x v="2"/>
    <x v="0"/>
    <n v="750000"/>
    <n v="90.144230769230774"/>
    <n v="8320"/>
    <x v="4"/>
    <s v="CA-24-08-02"/>
    <s v="Eagle Guinée"/>
    <s v="AWI"/>
  </r>
  <r>
    <d v="2024-08-03T00:00:00"/>
    <s v="Achat d'une armoire deux battants et de deux lits"/>
    <x v="2"/>
    <x v="0"/>
    <n v="3000000"/>
    <n v="360.57692307692309"/>
    <n v="8320"/>
    <x v="4"/>
    <s v="CA-24-08-03"/>
    <s v="Eagle Guinée"/>
    <s v="AWI"/>
  </r>
  <r>
    <d v="2024-08-03T00:00:00"/>
    <s v="Achat de deux matelas"/>
    <x v="2"/>
    <x v="0"/>
    <n v="700000"/>
    <n v="84.134615384615387"/>
    <n v="8320"/>
    <x v="4"/>
    <s v="CA-24-08-04"/>
    <s v="Eagle Guinée"/>
    <s v="AWI"/>
  </r>
  <r>
    <d v="2024-08-03T00:00:00"/>
    <s v="Location de voiture pour transport des meubles"/>
    <x v="3"/>
    <x v="1"/>
    <n v="300000"/>
    <n v="36.057692307692307"/>
    <n v="8320"/>
    <x v="4"/>
    <s v="CA-24-08-05"/>
    <s v="Eagle Guinée"/>
    <s v="AWI"/>
  </r>
  <r>
    <d v="2024-08-03T00:00:00"/>
    <s v="Main d'œuvre pour le montage des meubles"/>
    <x v="4"/>
    <x v="0"/>
    <n v="200000"/>
    <n v="24.03846153846154"/>
    <n v="8320"/>
    <x v="4"/>
    <s v="CA-24-08-06"/>
    <s v="Eagle Guinée"/>
    <s v="AWI"/>
  </r>
  <r>
    <d v="2024-08-05T00:00:00"/>
    <s v="Achat de trois matelas pour le bureau"/>
    <x v="2"/>
    <x v="0"/>
    <n v="1155000"/>
    <n v="138.82211538461539"/>
    <n v="8320"/>
    <x v="4"/>
    <s v="CA-24-08-07"/>
    <s v="Eagle Guinée"/>
    <s v="AWI"/>
  </r>
  <r>
    <d v="2024-08-05T00:00:00"/>
    <s v="Achat de 02 paires oreillers"/>
    <x v="2"/>
    <x v="0"/>
    <n v="260000"/>
    <n v="31.25"/>
    <n v="8320"/>
    <x v="4"/>
    <s v="CA-24-08-08"/>
    <s v="Eagle Guinée"/>
    <s v="AWI"/>
  </r>
  <r>
    <d v="2024-08-05T00:00:00"/>
    <s v="Location de voiture pour transport des matelas"/>
    <x v="3"/>
    <x v="1"/>
    <n v="220000"/>
    <n v="26.442307692307693"/>
    <n v="8320"/>
    <x v="4"/>
    <s v="CA-24-08-09"/>
    <s v="Eagle Guinée"/>
    <s v="AWI"/>
  </r>
  <r>
    <d v="2024-08-05T00:00:00"/>
    <s v="Achat de 10 bidons d'eau"/>
    <x v="5"/>
    <x v="0"/>
    <n v="250000"/>
    <n v="30.048076923076923"/>
    <n v="8320"/>
    <x v="5"/>
    <s v="CA-24-08-10"/>
    <s v="Eagle Guinée"/>
    <s v="AWI"/>
  </r>
  <r>
    <d v="2024-08-05T00:00:00"/>
    <s v="Achat de credit et forfait internet de la semaine du 05 au 09 aout, Yero"/>
    <x v="6"/>
    <x v="1"/>
    <n v="50000"/>
    <n v="6.009615384615385"/>
    <n v="8320"/>
    <x v="4"/>
    <s v="CA-24-08-11"/>
    <s v="Eagle Guinée"/>
    <s v="AWI"/>
  </r>
  <r>
    <d v="2024-08-05T00:00:00"/>
    <s v="Achat de credit et forfait internet de la semaine du  05 au 09 aout,Marie"/>
    <x v="6"/>
    <x v="0"/>
    <n v="50000"/>
    <n v="6.009615384615385"/>
    <n v="8320"/>
    <x v="0"/>
    <s v="CA-24-08-11"/>
    <s v="Eagle Guinée"/>
    <s v="AWI"/>
  </r>
  <r>
    <d v="2024-08-05T00:00:00"/>
    <s v="Achat de credit et forfait internet de la semaine du  05 au 09 aout, Macky"/>
    <x v="6"/>
    <x v="2"/>
    <n v="50000"/>
    <n v="6.009615384615385"/>
    <n v="8320"/>
    <x v="6"/>
    <s v="CA-24-08-11"/>
    <s v="Eagle Guinée"/>
    <s v="AWI"/>
  </r>
  <r>
    <d v="2024-08-05T00:00:00"/>
    <s v="Achat de credit et forfait internet de la semaine du  05 au 09 aout, IG6"/>
    <x v="6"/>
    <x v="3"/>
    <n v="50000"/>
    <n v="6.009615384615385"/>
    <n v="8320"/>
    <x v="5"/>
    <s v="CA-24-08-11"/>
    <s v="Eagle Guinée"/>
    <s v="AWI"/>
  </r>
  <r>
    <d v="2024-08-05T00:00:00"/>
    <s v="Achat de credit et forfait internet de la semaine du  05 au 09 aout, Faya Condé"/>
    <x v="6"/>
    <x v="2"/>
    <n v="50000"/>
    <n v="6.009615384615385"/>
    <n v="8320"/>
    <x v="7"/>
    <s v="CA-24-08-11"/>
    <s v="Eagle Guinée"/>
    <s v="AWI"/>
  </r>
  <r>
    <d v="2024-08-05T00:00:00"/>
    <s v="Location de vehicule"/>
    <x v="3"/>
    <x v="1"/>
    <n v="300000"/>
    <n v="36.057692307692307"/>
    <n v="8320"/>
    <x v="4"/>
    <s v="CA-24-08-12"/>
    <s v="Eagle Guinée"/>
    <s v="AWI"/>
  </r>
  <r>
    <d v="2024-08-06T00:00:00"/>
    <s v="Paiement de recharge d'électrité"/>
    <x v="5"/>
    <x v="0"/>
    <n v="1000000"/>
    <n v="120.19230769230769"/>
    <n v="8320"/>
    <x v="0"/>
    <s v="CA-24-08-13"/>
    <s v="Eagle Guinée"/>
    <s v="AWI"/>
  </r>
  <r>
    <d v="2024-08-06T00:00:00"/>
    <s v="Frais sur paiement de recharge d'électricité"/>
    <x v="7"/>
    <x v="0"/>
    <n v="15000"/>
    <n v="1.8028846153846154"/>
    <n v="8320"/>
    <x v="0"/>
    <s v="CA-24-08-14"/>
    <s v="Eagle Guinée"/>
    <s v="AWI"/>
  </r>
  <r>
    <d v="2024-08-06T00:00:00"/>
    <s v="Achat de credit et forfait internet de la semaine du 06 au 09 aout, Mouhamed"/>
    <x v="6"/>
    <x v="2"/>
    <n v="50000"/>
    <n v="6.009615384615385"/>
    <n v="8320"/>
    <x v="8"/>
    <s v="CA-24-08-15"/>
    <s v="Eagle Guinée"/>
    <s v="AWI"/>
  </r>
  <r>
    <d v="2024-08-06T00:00:00"/>
    <s v="Achat de credit et forfait internet de la semaine du 06 au 09 aout, Bassirou"/>
    <x v="6"/>
    <x v="1"/>
    <n v="70000"/>
    <n v="8.4134615384615383"/>
    <n v="8320"/>
    <x v="9"/>
    <s v="CA-24-08-16"/>
    <s v="Eagle Guinée"/>
    <s v="AWI"/>
  </r>
  <r>
    <d v="2024-08-06T00:00:00"/>
    <s v="Achat de puces orange et areeba(SIM telephone)"/>
    <x v="2"/>
    <x v="0"/>
    <n v="60000"/>
    <n v="7.2115384615384617"/>
    <n v="8320"/>
    <x v="7"/>
    <s v="CA-24-08-17"/>
    <s v="Eagle Guinée"/>
    <s v="AWI"/>
  </r>
  <r>
    <d v="2024-08-06T00:00:00"/>
    <s v="Main d'œuvre depannage cameras"/>
    <x v="4"/>
    <x v="0"/>
    <n v="200000"/>
    <n v="24.03846153846154"/>
    <n v="8320"/>
    <x v="4"/>
    <s v="CA-24-08-18"/>
    <s v="Eagle Guinée"/>
    <s v="AWI"/>
  </r>
  <r>
    <d v="2024-08-06T00:00:00"/>
    <s v="Frais de lavage des draps du bureau au pressing"/>
    <x v="4"/>
    <x v="0"/>
    <n v="240000"/>
    <n v="28.846153846153847"/>
    <n v="8320"/>
    <x v="4"/>
    <s v="CA-24-08-19"/>
    <s v="Eagle Guinée"/>
    <s v="AWI"/>
  </r>
  <r>
    <d v="2024-08-07T00:00:00"/>
    <s v="Team Building(achat d'un jus)recherche hôtel"/>
    <x v="8"/>
    <x v="4"/>
    <n v="10000"/>
    <n v="1.2019230769230769"/>
    <n v="8320"/>
    <x v="6"/>
    <s v="CA-24-08-20"/>
    <s v="Eagle Guinée"/>
    <s v="AWI"/>
  </r>
  <r>
    <d v="2024-08-07T00:00:00"/>
    <s v="Team Building(achat d'un jus)recherche hôtel"/>
    <x v="8"/>
    <x v="4"/>
    <n v="10000"/>
    <n v="1.2019230769230769"/>
    <n v="8320"/>
    <x v="9"/>
    <s v="CA-24-08-21"/>
    <s v="Eagle Guinée"/>
    <s v="AWI"/>
  </r>
  <r>
    <d v="2024-08-07T00:00:00"/>
    <s v="Team Building recherche d'hôtel(achat de jus et de deux stylos)"/>
    <x v="8"/>
    <x v="4"/>
    <n v="20000"/>
    <n v="2.4038461538461537"/>
    <n v="8320"/>
    <x v="7"/>
    <s v="CA-24-08-22"/>
    <s v="Eagle Guinée"/>
    <s v="AWI"/>
  </r>
  <r>
    <d v="2024-08-08T00:00:00"/>
    <s v="Frais de virement "/>
    <x v="1"/>
    <x v="0"/>
    <n v="343616"/>
    <n v="41.3"/>
    <n v="8320"/>
    <x v="1"/>
    <s v="BQ-SSG1-24-08-03"/>
    <s v="Eagle Guinée"/>
    <s v="AWI"/>
  </r>
  <r>
    <d v="2024-08-08T00:00:00"/>
    <s v="Achat draps taies oreillers serviettes toilettes"/>
    <x v="2"/>
    <x v="0"/>
    <n v="1856911"/>
    <n v="223.18641826923076"/>
    <n v="8320"/>
    <x v="2"/>
    <s v="BQ-SSG2-24-08-03"/>
    <s v="Eagle Guinée"/>
    <s v="AWI"/>
  </r>
  <r>
    <d v="2024-08-08T00:00:00"/>
    <s v="Achat draps taies oreillers serviettes toilettes"/>
    <x v="2"/>
    <x v="0"/>
    <n v="673400"/>
    <n v="80.9375"/>
    <n v="8320"/>
    <x v="2"/>
    <s v="BQ-SSG2-24-08-04"/>
    <s v="Eagle Guinée"/>
    <s v="AWI"/>
  </r>
  <r>
    <d v="2024-08-08T00:00:00"/>
    <s v="paiement norton"/>
    <x v="9"/>
    <x v="0"/>
    <n v="177000"/>
    <n v="21.27403846153846"/>
    <n v="8320"/>
    <x v="2"/>
    <s v="BQ-SSG2-24-08-05"/>
    <s v="Eagle Guinée"/>
    <s v="AWI"/>
  </r>
  <r>
    <d v="2024-08-08T00:00:00"/>
    <s v="Team Building(achat de boisson)"/>
    <x v="8"/>
    <x v="4"/>
    <n v="15000"/>
    <n v="1.8028846153846154"/>
    <n v="8320"/>
    <x v="7"/>
    <s v="CA-24-08-23"/>
    <s v="Eagle Guinée"/>
    <s v="AWI"/>
  </r>
  <r>
    <d v="2024-08-10T00:00:00"/>
    <s v="Trust building(paiement courtier pour visiste)"/>
    <x v="4"/>
    <x v="0"/>
    <n v="20000"/>
    <n v="2.4038461538461537"/>
    <n v="8320"/>
    <x v="7"/>
    <s v="CA-24-08-24"/>
    <s v="Eagle Guinée"/>
    <s v="AWI"/>
  </r>
  <r>
    <d v="2024-08-12T00:00:00"/>
    <s v="Achat de credit et forfait internet de la semaine du 12 au 16 aout, Yero"/>
    <x v="6"/>
    <x v="1"/>
    <n v="50000"/>
    <n v="6.009615384615385"/>
    <n v="8320"/>
    <x v="4"/>
    <s v="CA-24-08-25"/>
    <s v="Eagle Guinée"/>
    <s v="AWI"/>
  </r>
  <r>
    <d v="2024-08-12T00:00:00"/>
    <s v="Achat de credit et forfait internet de la semaine du  12 au 16 aout,Marie"/>
    <x v="6"/>
    <x v="0"/>
    <n v="50000"/>
    <n v="6.009615384615385"/>
    <n v="8320"/>
    <x v="0"/>
    <s v="CA-24-08-25"/>
    <s v="Eagle Guinée"/>
    <s v="AWI"/>
  </r>
  <r>
    <d v="2024-08-12T00:00:00"/>
    <s v="Achat de credit et forfait internet de la semaine du 12 au 16 aout, Macky"/>
    <x v="6"/>
    <x v="2"/>
    <n v="50000"/>
    <n v="6.009615384615385"/>
    <n v="8320"/>
    <x v="6"/>
    <s v="CA-24-08-25"/>
    <s v="Eagle Guinée"/>
    <s v="AWI"/>
  </r>
  <r>
    <d v="2024-08-12T00:00:00"/>
    <s v="Achat de credit et forfait internet de la semaine du  12 au 16 aout, IG6"/>
    <x v="6"/>
    <x v="3"/>
    <n v="50000"/>
    <n v="6.009615384615385"/>
    <n v="8320"/>
    <x v="5"/>
    <s v="CA-24-08-25"/>
    <s v="Eagle Guinée"/>
    <s v="AWI"/>
  </r>
  <r>
    <d v="2024-08-12T00:00:00"/>
    <s v="Achat de credit et forfait internet de la semaine du  12 au 16 aout, Faya Condé"/>
    <x v="6"/>
    <x v="2"/>
    <n v="50000"/>
    <n v="6.009615384615385"/>
    <n v="8320"/>
    <x v="7"/>
    <s v="CA-24-08-25"/>
    <s v="Eagle Guinée"/>
    <s v="AWI"/>
  </r>
  <r>
    <d v="2024-08-12T00:00:00"/>
    <s v="Achat de credit et forfait internet de la semaine du  12 au 16 aout, Mohamed"/>
    <x v="6"/>
    <x v="2"/>
    <n v="50000"/>
    <n v="6.009615384615385"/>
    <n v="8320"/>
    <x v="8"/>
    <s v="CA-24-08-25"/>
    <s v="Eagle Guinée"/>
    <s v="AWI"/>
  </r>
  <r>
    <d v="2024-08-12T00:00:00"/>
    <s v="Achat de credit et forfait internet de la semaine du  12 au 16 aout, Bassirou"/>
    <x v="6"/>
    <x v="1"/>
    <n v="50000"/>
    <n v="6.009615384615385"/>
    <n v="8320"/>
    <x v="9"/>
    <s v="CA-24-08-25"/>
    <s v="Eagle Guinée"/>
    <s v="AWI"/>
  </r>
  <r>
    <d v="2024-08-12T00:00:00"/>
    <s v="Trust building(paiement courtier pour visiste)"/>
    <x v="10"/>
    <x v="3"/>
    <n v="30000"/>
    <n v="3.6057692307692308"/>
    <n v="8320"/>
    <x v="7"/>
    <s v="CA-24-08-26"/>
    <s v="Eagle Guinée"/>
    <s v="AWI"/>
  </r>
  <r>
    <d v="2024-08-13T00:00:00"/>
    <s v="Trust building(paiement courtier pour visiste)"/>
    <x v="10"/>
    <x v="3"/>
    <n v="30000"/>
    <n v="3.6057692307692308"/>
    <n v="8320"/>
    <x v="6"/>
    <s v="CA-24-08-27"/>
    <s v="Eagle Guinée"/>
    <s v="AWI"/>
  </r>
  <r>
    <d v="2024-08-13T00:00:00"/>
    <s v="Trust building(paiement courtier pour visiste)"/>
    <x v="10"/>
    <x v="3"/>
    <n v="50000"/>
    <n v="6.009615384615385"/>
    <n v="8320"/>
    <x v="7"/>
    <s v="CA-24-08-28"/>
    <s v="Eagle Guinée"/>
    <s v="AWI"/>
  </r>
  <r>
    <d v="2024-08-13T00:00:00"/>
    <s v="Team building recherche d'hôtel(achat de café)"/>
    <x v="8"/>
    <x v="4"/>
    <n v="5000"/>
    <n v="0.60096153846153844"/>
    <n v="8320"/>
    <x v="7"/>
    <s v="CA-24-08-29"/>
    <s v="Eagle Guinée"/>
    <s v="AWI"/>
  </r>
  <r>
    <d v="2024-08-15T00:00:00"/>
    <s v="Team building(achat de jus)"/>
    <x v="8"/>
    <x v="4"/>
    <n v="20000"/>
    <n v="2.4038461538461537"/>
    <n v="8320"/>
    <x v="7"/>
    <s v="CA-24-08-30"/>
    <s v="Eagle Guinée"/>
    <s v="AWI"/>
  </r>
  <r>
    <d v="2024-08-15T00:00:00"/>
    <s v="Team Building(achat d'eau)"/>
    <x v="8"/>
    <x v="4"/>
    <n v="10000"/>
    <n v="1.2019230769230769"/>
    <n v="8320"/>
    <x v="7"/>
    <s v="CA-24-08-31"/>
    <s v="Eagle Guinée"/>
    <s v="AWI"/>
  </r>
  <r>
    <d v="2024-08-15T00:00:00"/>
    <s v="Team building(achat de Pain)"/>
    <x v="8"/>
    <x v="4"/>
    <n v="15000"/>
    <n v="1.8028846153846154"/>
    <n v="8320"/>
    <x v="8"/>
    <s v="CA-24-08-32"/>
    <s v="Eagle Guinée"/>
    <s v="AWI"/>
  </r>
  <r>
    <d v="2024-08-15T00:00:00"/>
    <s v="Team Building(achat )"/>
    <x v="8"/>
    <x v="4"/>
    <n v="20000"/>
    <n v="2.4038461538461537"/>
    <n v="8320"/>
    <x v="8"/>
    <s v="CA-24-08-33"/>
    <s v="Eagle Guinée"/>
    <s v="AWI"/>
  </r>
  <r>
    <d v="2024-08-15T00:00:00"/>
    <s v="Team building(achat de JUS)"/>
    <x v="8"/>
    <x v="4"/>
    <n v="15000"/>
    <n v="1.8028846153846154"/>
    <n v="8320"/>
    <x v="4"/>
    <s v="CA-24-08-34"/>
    <s v="Eagle Guinée"/>
    <s v="AWI"/>
  </r>
  <r>
    <d v="2024-08-15T00:00:00"/>
    <s v="Team Building(achat de l'eau)"/>
    <x v="8"/>
    <x v="4"/>
    <n v="10000"/>
    <n v="1.2019230769230769"/>
    <n v="8320"/>
    <x v="4"/>
    <s v="CA-24-08-35"/>
    <s v="Eagle Guinée"/>
    <s v="AWI"/>
  </r>
  <r>
    <d v="2024-08-16T00:00:00"/>
    <s v="Team Building (achat de jus et chawarma)"/>
    <x v="8"/>
    <x v="4"/>
    <n v="35000"/>
    <n v="4.2067307692307692"/>
    <n v="8320"/>
    <x v="9"/>
    <s v="CA-24-08-36"/>
    <s v="Eagle Guinée"/>
    <s v="AWI"/>
  </r>
  <r>
    <d v="2024-08-16T00:00:00"/>
    <s v="Team Building (achat de jus et chawarma)"/>
    <x v="8"/>
    <x v="4"/>
    <n v="35000"/>
    <n v="4.2067307692307692"/>
    <n v="8320"/>
    <x v="8"/>
    <s v="CA-24-08-37"/>
    <s v="Eagle Guinée"/>
    <s v="AWI"/>
  </r>
  <r>
    <d v="2024-08-16T00:00:00"/>
    <s v="Team Building (achat de jus et chawarma)"/>
    <x v="8"/>
    <x v="4"/>
    <n v="35000"/>
    <n v="4.2067307692307692"/>
    <n v="8320"/>
    <x v="7"/>
    <s v="CA-24-08-38"/>
    <s v="Eagle Guinée"/>
    <s v="AWI"/>
  </r>
  <r>
    <d v="2024-08-16T00:00:00"/>
    <s v="Achat de chevron"/>
    <x v="11"/>
    <x v="0"/>
    <n v="50000"/>
    <n v="6.009615384615385"/>
    <n v="8320"/>
    <x v="0"/>
    <s v="CA-24-08-39"/>
    <s v="Eagle Guinée"/>
    <s v="AWI"/>
  </r>
  <r>
    <d v="2024-08-16T00:00:00"/>
    <s v="Achat de pointe"/>
    <x v="11"/>
    <x v="0"/>
    <n v="20000"/>
    <n v="2.4038461538461537"/>
    <n v="8320"/>
    <x v="0"/>
    <s v="CA-24-08-40"/>
    <s v="Eagle Guinée"/>
    <s v="AWI"/>
  </r>
  <r>
    <d v="2024-08-16T00:00:00"/>
    <s v="Achat de lack"/>
    <x v="11"/>
    <x v="0"/>
    <n v="35000"/>
    <n v="4.2067307692307692"/>
    <n v="8320"/>
    <x v="0"/>
    <s v="CA-24-08-41"/>
    <s v="Eagle Guinée"/>
    <s v="AWI"/>
  </r>
  <r>
    <d v="2024-08-16T00:00:00"/>
    <s v="Main d'œuvre menuisier"/>
    <x v="4"/>
    <x v="0"/>
    <n v="70000"/>
    <n v="8.4134615384615383"/>
    <n v="8320"/>
    <x v="0"/>
    <s v="CA-24-08-42"/>
    <s v="Eagle Guinée"/>
    <s v="AWI"/>
  </r>
  <r>
    <d v="2024-08-16T00:00:00"/>
    <s v="Achat de 3 pack d'eau "/>
    <x v="11"/>
    <x v="0"/>
    <n v="61000"/>
    <n v="7.3317307692307692"/>
    <n v="8320"/>
    <x v="4"/>
    <s v="CA-24-08-43"/>
    <s v="Eagle Guinée"/>
    <s v="AWI"/>
  </r>
  <r>
    <d v="2024-08-16T00:00:00"/>
    <s v="Achat de 5 power banks et un téléphone tecno"/>
    <x v="2"/>
    <x v="1"/>
    <n v="2200000"/>
    <n v="264.42307692307691"/>
    <n v="8320"/>
    <x v="4"/>
    <s v="CA-24-08-44"/>
    <s v="Eagle Guinée"/>
    <s v="AWI"/>
  </r>
  <r>
    <d v="2024-08-16T00:00:00"/>
    <s v="Achat d'une valise d'affaire"/>
    <x v="2"/>
    <x v="1"/>
    <n v="750000"/>
    <n v="90.144230769230774"/>
    <n v="8320"/>
    <x v="4"/>
    <s v="CA-24-08-45"/>
    <s v="Eagle Guinée"/>
    <s v="AWI"/>
  </r>
  <r>
    <d v="2024-08-16T00:00:00"/>
    <s v="Achat d'une chemise et cravate pour enquête E12"/>
    <x v="11"/>
    <x v="0"/>
    <n v="200000"/>
    <n v="24.03846153846154"/>
    <n v="8320"/>
    <x v="4"/>
    <s v="CA-24-08-46"/>
    <s v="Eagle Guinée"/>
    <s v="AWI"/>
  </r>
  <r>
    <d v="2024-08-16T00:00:00"/>
    <s v="Achat de trois casques moto"/>
    <x v="2"/>
    <x v="0"/>
    <n v="510000"/>
    <n v="61.29807692307692"/>
    <n v="8320"/>
    <x v="4"/>
    <s v="CA-24-08-47"/>
    <s v="Eagle Guinée"/>
    <s v="AWI"/>
  </r>
  <r>
    <d v="2024-08-16T00:00:00"/>
    <s v="Achat pèse personne,pèse cuisine et piles"/>
    <x v="11"/>
    <x v="0"/>
    <n v="1350000"/>
    <n v="162.25961538461539"/>
    <n v="8320"/>
    <x v="5"/>
    <s v="CA-24-08-48"/>
    <s v="Eagle Guinée"/>
    <s v="AWI"/>
  </r>
  <r>
    <d v="2024-08-16T00:00:00"/>
    <s v="Location Voiture"/>
    <x v="3"/>
    <x v="1"/>
    <n v="300000"/>
    <n v="36.057692307692307"/>
    <n v="8320"/>
    <x v="4"/>
    <s v="CA-24-08-49"/>
    <s v="Eagle Guinée"/>
    <s v="AWI"/>
  </r>
  <r>
    <d v="2024-08-16T00:00:00"/>
    <s v="Achat de forfait et internet,Cécile"/>
    <x v="0"/>
    <x v="1"/>
    <n v="105000"/>
    <n v="12.620192307692308"/>
    <n v="8320"/>
    <x v="10"/>
    <s v="CA-24-08-50"/>
    <s v="Eagle Guinée"/>
    <s v="AWI"/>
  </r>
  <r>
    <d v="2024-08-16T00:00:00"/>
    <s v="Achat de crédit d'appel pour Cécile"/>
    <x v="6"/>
    <x v="1"/>
    <n v="50000"/>
    <n v="6.009615384615385"/>
    <n v="8320"/>
    <x v="10"/>
    <s v="CA-24-08-51"/>
    <s v="Eagle Guinée"/>
    <s v="AWI"/>
  </r>
  <r>
    <d v="2024-08-17T00:00:00"/>
    <s v="Achat de 3 adapteurs"/>
    <x v="2"/>
    <x v="0"/>
    <n v="55000"/>
    <n v="6.6105769230769234"/>
    <n v="8320"/>
    <x v="5"/>
    <s v="CA-24-08-52"/>
    <s v="Eagle Guinée"/>
    <s v="AWI"/>
  </r>
  <r>
    <d v="2024-08-17T00:00:00"/>
    <s v="Achat de frigo pour Bureau"/>
    <x v="2"/>
    <x v="0"/>
    <n v="1800000"/>
    <n v="216.34615384615384"/>
    <n v="8320"/>
    <x v="0"/>
    <s v="CA-24-08-53"/>
    <s v="Eagle Guinée"/>
    <s v="AWI"/>
  </r>
  <r>
    <d v="2024-08-17T00:00:00"/>
    <s v="Lavage des draps de lit , Taies,caftan complet,drap simple etc…."/>
    <x v="4"/>
    <x v="0"/>
    <n v="281000"/>
    <n v="33.77403846153846"/>
    <n v="8320"/>
    <x v="4"/>
    <s v="CA-24-08-54"/>
    <s v="Eagle Guinée"/>
    <s v="AWI"/>
  </r>
  <r>
    <d v="2024-08-17T00:00:00"/>
    <s v="Achat d'une Lampe de nuit,d'une ampoule et d'un adaptateur"/>
    <x v="2"/>
    <x v="0"/>
    <n v="294500"/>
    <n v="35.396634615384613"/>
    <n v="8320"/>
    <x v="4"/>
    <s v="CA-24-08-55"/>
    <s v="Eagle Guinée"/>
    <s v="AWI"/>
  </r>
  <r>
    <d v="2024-08-17T00:00:00"/>
    <s v="Achat de stock papeterie,produit electromenagers etc…"/>
    <x v="11"/>
    <x v="0"/>
    <n v="3415000"/>
    <n v="410.45673076923077"/>
    <n v="8320"/>
    <x v="2"/>
    <s v="BQ-SSG2-24-08-08"/>
    <s v="Eagle Guinée"/>
    <s v="AWI"/>
  </r>
  <r>
    <d v="2024-08-17T00:00:00"/>
    <s v="Achat des tasses pour le bureau"/>
    <x v="11"/>
    <x v="0"/>
    <n v="2080500"/>
    <n v="250.06009615384616"/>
    <n v="8320"/>
    <x v="2"/>
    <s v="BQ-SSG2-24-08-09"/>
    <s v="Eagle Guinée"/>
    <s v="AWI"/>
  </r>
  <r>
    <d v="2024-08-18T00:00:00"/>
    <s v="Team building travail à l'exterieur pas de courant bureau(achat de pizzas,boissons,glace,eau…..)"/>
    <x v="8"/>
    <x v="4"/>
    <n v="655000"/>
    <n v="78.725961538461533"/>
    <n v="8320"/>
    <x v="2"/>
    <s v="BQ-SSG2-24-08-10"/>
    <s v="Eagle Guinée"/>
    <s v="AWI"/>
  </r>
  <r>
    <d v="2024-08-18T00:00:00"/>
    <s v="Team building travail à l'exterieur du bureau, pas courant au bureau (Achat de boissons)"/>
    <x v="8"/>
    <x v="4"/>
    <n v="240000"/>
    <n v="28.846153846153847"/>
    <n v="8320"/>
    <x v="4"/>
    <s v="CA-24-08-56"/>
    <s v="Eagle Guinée"/>
    <s v="AWI"/>
  </r>
  <r>
    <d v="2024-08-18T00:00:00"/>
    <s v="Team building"/>
    <x v="8"/>
    <x v="4"/>
    <n v="80000"/>
    <n v="9.615384615384615"/>
    <n v="8320"/>
    <x v="7"/>
    <s v="CA-24-08-57"/>
    <s v="Eagle Guinée"/>
    <s v="AWI"/>
  </r>
  <r>
    <d v="2024-08-18T00:00:00"/>
    <s v="Trust building(achat de materiaux de bois)"/>
    <x v="8"/>
    <x v="4"/>
    <n v="250000"/>
    <n v="30.048076923076923"/>
    <n v="8320"/>
    <x v="8"/>
    <s v="CA-24-08-58"/>
    <s v="Eagle Guinée"/>
    <s v="AWI"/>
  </r>
  <r>
    <d v="2024-08-18T00:00:00"/>
    <s v="Team building pour verification des lieux pour operation(achat de boisson)"/>
    <x v="10"/>
    <x v="3"/>
    <n v="20000"/>
    <n v="2.4038461538461537"/>
    <n v="8320"/>
    <x v="9"/>
    <s v="CA-24-08-59"/>
    <s v="Eagle Guinée"/>
    <s v="AWI"/>
  </r>
  <r>
    <d v="2024-08-19T00:00:00"/>
    <s v="Trasport Bureau-Camayenne-Marché Niger-Bureau"/>
    <x v="3"/>
    <x v="3"/>
    <n v="25000"/>
    <n v="3.0048076923076925"/>
    <n v="8320"/>
    <x v="5"/>
    <s v="CA-24-08-60"/>
    <s v="Eagle Guinée"/>
    <s v="AWI"/>
  </r>
  <r>
    <d v="2024-08-19T00:00:00"/>
    <s v="Achat de credit et forfait internet de la semaine du 19 au 23 aout, Yero"/>
    <x v="6"/>
    <x v="1"/>
    <n v="50000"/>
    <n v="6.009615384615385"/>
    <n v="8320"/>
    <x v="4"/>
    <s v="CA-24-08-61"/>
    <s v="Eagle Guinée"/>
    <s v="AWI"/>
  </r>
  <r>
    <d v="2024-08-19T00:00:00"/>
    <s v="Achat de credit et forfait internet de la semaine du  19 au 23 aout,Marie"/>
    <x v="6"/>
    <x v="0"/>
    <n v="50000"/>
    <n v="6.009615384615385"/>
    <n v="8320"/>
    <x v="0"/>
    <s v="CA-24-08-61"/>
    <s v="Eagle Guinée"/>
    <s v="AWI"/>
  </r>
  <r>
    <d v="2024-08-19T00:00:00"/>
    <s v="Achat de credit et forfait internet de la semaine du 19 au 23 aout, Macky"/>
    <x v="6"/>
    <x v="2"/>
    <n v="50000"/>
    <n v="6.009615384615385"/>
    <n v="8320"/>
    <x v="6"/>
    <s v="CA-24-08-61"/>
    <s v="Eagle Guinée"/>
    <s v="AWI"/>
  </r>
  <r>
    <d v="2024-08-19T00:00:00"/>
    <s v="Achat de credit et forfait internet de la semaine du  19 au 23 aout, IG6"/>
    <x v="6"/>
    <x v="3"/>
    <n v="50000"/>
    <n v="6.009615384615385"/>
    <n v="8320"/>
    <x v="5"/>
    <s v="CA-24-08-61"/>
    <s v="Eagle Guinée"/>
    <s v="AWI"/>
  </r>
  <r>
    <d v="2024-08-19T00:00:00"/>
    <s v="Achat de credit et forfait internet de la semaine du  19 au 23 aout, Faya Condé"/>
    <x v="6"/>
    <x v="2"/>
    <n v="50000"/>
    <n v="6.009615384615385"/>
    <n v="8320"/>
    <x v="7"/>
    <s v="CA-24-08-61"/>
    <s v="Eagle Guinée"/>
    <s v="AWI"/>
  </r>
  <r>
    <d v="2024-08-19T00:00:00"/>
    <s v="Achat de credit et forfait internet de la semaine du  19 au 23 aout, Mohamed"/>
    <x v="6"/>
    <x v="2"/>
    <n v="50000"/>
    <n v="6.009615384615385"/>
    <n v="8320"/>
    <x v="8"/>
    <s v="CA-24-08-61"/>
    <s v="Eagle Guinée"/>
    <s v="AWI"/>
  </r>
  <r>
    <d v="2024-08-19T00:00:00"/>
    <s v="Achat de credit et forfait internet de la semaine du  19 au 23 aout, Bassirou"/>
    <x v="6"/>
    <x v="1"/>
    <n v="50000"/>
    <n v="6.009615384615385"/>
    <n v="8320"/>
    <x v="9"/>
    <s v="CA-24-08-61"/>
    <s v="Eagle Guinée"/>
    <s v="AWI"/>
  </r>
  <r>
    <d v="2024-08-19T00:00:00"/>
    <s v="Achat de forfait d'appel pour Cécile"/>
    <x v="6"/>
    <x v="1"/>
    <n v="50000"/>
    <n v="6.009615384615385"/>
    <n v="8320"/>
    <x v="10"/>
    <s v="CA-24-08-62"/>
    <s v="Eagle Guinée"/>
    <s v="AWI"/>
  </r>
  <r>
    <d v="2024-08-19T00:00:00"/>
    <s v="Achat de credit et forfait intenet"/>
    <x v="0"/>
    <x v="3"/>
    <n v="155000"/>
    <n v="18.629807692307693"/>
    <n v="8320"/>
    <x v="11"/>
    <s v="CA-24-08-63"/>
    <s v="Eagle Guinée"/>
    <s v="AWI"/>
  </r>
  <r>
    <d v="2024-08-19T00:00:00"/>
    <s v="Réservation de l'hotel le miel pour une nuitée (faya et mohamed)enquête lieu d'operation"/>
    <x v="12"/>
    <x v="2"/>
    <n v="1320000"/>
    <n v="158.65384615384616"/>
    <n v="8320"/>
    <x v="4"/>
    <s v="CA-24-08-64"/>
    <s v="Eagle Guinée"/>
    <s v="AWI"/>
  </r>
  <r>
    <d v="2024-08-19T00:00:00"/>
    <s v="Location voiture pour accueil de E12 à l'aéroport"/>
    <x v="3"/>
    <x v="1"/>
    <n v="300000"/>
    <n v="36.057692307692307"/>
    <n v="8320"/>
    <x v="4"/>
    <s v="CA-24-08-65"/>
    <s v="Eagle Guinée"/>
    <s v="AWI"/>
  </r>
  <r>
    <d v="2024-08-19T00:00:00"/>
    <s v="Location voiture pour une journée"/>
    <x v="3"/>
    <x v="1"/>
    <n v="350000"/>
    <n v="42.067307692307693"/>
    <n v="8320"/>
    <x v="4"/>
    <s v="CA-24-08-66"/>
    <s v="Eagle Guinée"/>
    <s v="AWI"/>
  </r>
  <r>
    <d v="2024-08-19T00:00:00"/>
    <s v="Panier repas du 19 aout, Faya Condé"/>
    <x v="12"/>
    <x v="2"/>
    <n v="35500"/>
    <n v="4.2668269230769234"/>
    <n v="8320"/>
    <x v="7"/>
    <s v="CA-24-08-67"/>
    <s v="Eagle Guinée"/>
    <s v="AWI"/>
  </r>
  <r>
    <d v="2024-08-20T00:00:00"/>
    <s v="Achat de deux puces orange pour enquete(SIM)"/>
    <x v="11"/>
    <x v="0"/>
    <n v="40000"/>
    <n v="4.8076923076923075"/>
    <n v="8320"/>
    <x v="5"/>
    <s v="CA-24-08-68"/>
    <s v="Eagle Guinée"/>
    <s v="AWI"/>
  </r>
  <r>
    <d v="2024-08-20T00:00:00"/>
    <s v="Location voiture pour trois (3) jours(20,21 et 22)"/>
    <x v="3"/>
    <x v="0"/>
    <n v="3750000"/>
    <n v="450.72115384615387"/>
    <n v="8320"/>
    <x v="4"/>
    <s v="CA-24-08-69"/>
    <s v="Eagle Guinée"/>
    <s v="AWI"/>
  </r>
  <r>
    <d v="2024-08-20T00:00:00"/>
    <s v="Frais de stationnement voiture"/>
    <x v="4"/>
    <x v="0"/>
    <n v="30000"/>
    <n v="3.6057692307692308"/>
    <n v="8320"/>
    <x v="4"/>
    <s v="CA-24-08-70"/>
    <s v="Eagle Guinée"/>
    <s v="AWI"/>
  </r>
  <r>
    <d v="2024-08-20T00:00:00"/>
    <s v="Frais d'envois pour location voiture"/>
    <x v="7"/>
    <x v="0"/>
    <n v="64000"/>
    <n v="7.6923076923076925"/>
    <n v="8320"/>
    <x v="4"/>
    <s v="CA-24-08-71"/>
    <s v="Eagle Guinée"/>
    <s v="AWI"/>
  </r>
  <r>
    <d v="2024-08-20T00:00:00"/>
    <s v="Team building(achat des boissons….)travail à l'exterieur du bureau"/>
    <x v="8"/>
    <x v="4"/>
    <n v="240000"/>
    <n v="28.846153846153847"/>
    <n v="8320"/>
    <x v="2"/>
    <s v="BQ-SSG2-24-08-11"/>
    <s v="Eagle Guinée"/>
    <s v="AWI"/>
  </r>
  <r>
    <d v="2024-08-21T00:00:00"/>
    <s v="Team building (Achat de thé)"/>
    <x v="8"/>
    <x v="4"/>
    <n v="35000"/>
    <n v="4.2067307692307692"/>
    <n v="8320"/>
    <x v="4"/>
    <s v="CA-24-08-72"/>
    <s v="Eagle Guinée"/>
    <s v="AWI"/>
  </r>
  <r>
    <d v="2024-08-21T00:00:00"/>
    <s v="Achat de carburant vehicule"/>
    <x v="4"/>
    <x v="0"/>
    <n v="575000"/>
    <n v="69.11057692307692"/>
    <n v="8320"/>
    <x v="4"/>
    <s v="CA-24-08-73"/>
    <s v="Eagle Guinée"/>
    <s v="AWI"/>
  </r>
  <r>
    <d v="2024-08-22T00:00:00"/>
    <s v="Trust building( achat de thé)"/>
    <x v="10"/>
    <x v="3"/>
    <n v="60000"/>
    <n v="7.2115384615384617"/>
    <n v="8320"/>
    <x v="11"/>
    <s v="CA-24-08-74"/>
    <s v="Eagle Guinée"/>
    <s v="AWI"/>
  </r>
  <r>
    <d v="2024-08-22T00:00:00"/>
    <s v="Frais de parking vehicule"/>
    <x v="4"/>
    <x v="0"/>
    <n v="25000"/>
    <n v="3.0048076923076925"/>
    <n v="8320"/>
    <x v="11"/>
    <s v="CA-24-08-75"/>
    <s v="Eagle Guinée"/>
    <s v="AWI"/>
  </r>
  <r>
    <d v="2024-08-22T00:00:00"/>
    <s v="Paiement electricité"/>
    <x v="5"/>
    <x v="0"/>
    <n v="1000000"/>
    <n v="120.19230769230769"/>
    <n v="8320"/>
    <x v="0"/>
    <s v="CA-24-08-76"/>
    <s v="Eagle Guinée"/>
    <s v="AWI"/>
  </r>
  <r>
    <d v="2024-08-22T00:00:00"/>
    <s v="Frais d'envois sur paiement electrité"/>
    <x v="7"/>
    <x v="0"/>
    <n v="15000"/>
    <n v="1.8028846153846154"/>
    <n v="8320"/>
    <x v="0"/>
    <s v="CA-24-08-77"/>
    <s v="Eagle Guinée"/>
    <s v="AWI"/>
  </r>
  <r>
    <d v="2024-08-22T00:00:00"/>
    <s v="Trust building(achat des boissons,des nems viande….) avec la cible"/>
    <x v="10"/>
    <x v="3"/>
    <n v="535000"/>
    <n v="64.302884615384613"/>
    <n v="8320"/>
    <x v="11"/>
    <s v="CA-24-08-78"/>
    <s v="Eagle Guinée"/>
    <s v="AWI"/>
  </r>
  <r>
    <d v="2024-08-22T00:00:00"/>
    <s v="Achat de carburant vehicule"/>
    <x v="4"/>
    <x v="0"/>
    <n v="230000"/>
    <n v="27.64423076923077"/>
    <n v="8320"/>
    <x v="11"/>
    <s v="CA-24-08-79"/>
    <s v="Eagle Guinée"/>
    <s v="AWI"/>
  </r>
  <r>
    <d v="2024-08-22T00:00:00"/>
    <s v="Paiement parking"/>
    <x v="4"/>
    <x v="0"/>
    <n v="100000"/>
    <n v="12.01923076923077"/>
    <n v="8320"/>
    <x v="11"/>
    <s v="CA-24-08-80"/>
    <s v="Eagle Guinée"/>
    <s v="AWI"/>
  </r>
  <r>
    <d v="2024-08-23T00:00:00"/>
    <s v="Trust building diner avec la cible (gigot d'agneau,assiette attieke…)"/>
    <x v="10"/>
    <x v="3"/>
    <n v="570000"/>
    <n v="68.509615384615387"/>
    <n v="8320"/>
    <x v="11"/>
    <s v="CA-24-08-81"/>
    <s v="Eagle Guinée"/>
    <s v="AWI"/>
  </r>
  <r>
    <d v="2024-08-23T00:00:00"/>
    <s v="réservation de l'hôtel Noom  pour une nuitée E12 "/>
    <x v="12"/>
    <x v="3"/>
    <n v="1710000"/>
    <n v="205.52884615384616"/>
    <n v="8320"/>
    <x v="4"/>
    <s v="CA-24-08-82"/>
    <s v="Eagle Guinée"/>
    <s v="AWI"/>
  </r>
  <r>
    <d v="2024-08-23T00:00:00"/>
    <s v="Achat de deux régulateur tension"/>
    <x v="2"/>
    <x v="0"/>
    <n v="1400000"/>
    <n v="168.26923076923077"/>
    <n v="8320"/>
    <x v="4"/>
    <s v="CA-24-08-83"/>
    <s v="Eagle Guinée"/>
    <s v="AWI"/>
  </r>
  <r>
    <d v="2024-08-23T00:00:00"/>
    <s v="Main d'œuvre reparation chaise de bureau"/>
    <x v="4"/>
    <x v="0"/>
    <n v="50000"/>
    <n v="6.009615384615385"/>
    <n v="8320"/>
    <x v="4"/>
    <s v="CA-24-08-84"/>
    <s v="Eagle Guinée"/>
    <s v="AWI"/>
  </r>
  <r>
    <d v="2024-08-23T00:00:00"/>
    <s v="Location voiture une journée"/>
    <x v="3"/>
    <x v="1"/>
    <n v="1200000"/>
    <n v="144.23076923076923"/>
    <n v="8320"/>
    <x v="4"/>
    <s v="CA-24-08-85"/>
    <s v="Eagle Guinée"/>
    <s v="AWI"/>
  </r>
  <r>
    <d v="2024-08-23T00:00:00"/>
    <s v="Frais de transfert sur location voiture"/>
    <x v="7"/>
    <x v="0"/>
    <n v="20000"/>
    <n v="2.4038461538461537"/>
    <n v="8320"/>
    <x v="4"/>
    <s v="CA-24-08-86"/>
    <s v="Eagle Guinée"/>
    <s v="AWI"/>
  </r>
  <r>
    <d v="2024-08-23T00:00:00"/>
    <s v="Achat de crédit pour Yero"/>
    <x v="6"/>
    <x v="1"/>
    <n v="50000"/>
    <n v="6.009615384615385"/>
    <n v="8320"/>
    <x v="4"/>
    <s v="CA-24-08-87"/>
    <s v="Eagle Guinée"/>
    <s v="AWI"/>
  </r>
  <r>
    <d v="2024-08-24T00:00:00"/>
    <s v="Réservation de l'hôtel Noom pour une nuitée "/>
    <x v="12"/>
    <x v="3"/>
    <n v="1308572"/>
    <n v="157.28028846153848"/>
    <n v="8320"/>
    <x v="11"/>
    <s v="CA-24-08-88"/>
    <s v="Eagle Guinée"/>
    <s v="AWI"/>
  </r>
  <r>
    <d v="2024-08-25T00:00:00"/>
    <s v="Trust building(Diner avec la cible  à l'hôtel NOOM)"/>
    <x v="10"/>
    <x v="3"/>
    <n v="425000"/>
    <n v="51.081730769230766"/>
    <n v="8320"/>
    <x v="11"/>
    <s v="CA-24-08-89"/>
    <s v="Eagle Guinée"/>
    <s v="AWI"/>
  </r>
  <r>
    <d v="2024-08-25T00:00:00"/>
    <s v="Achat de crédit d'appel pour E12"/>
    <x v="6"/>
    <x v="3"/>
    <n v="5000"/>
    <n v="0.60096153846153844"/>
    <n v="8320"/>
    <x v="11"/>
    <s v="CA-24-08-90"/>
    <s v="Eagle Guinée"/>
    <s v="AWI"/>
  </r>
  <r>
    <d v="2024-08-26T00:00:00"/>
    <s v="Trust building(achat de boubou et chapeau) rencontre cible"/>
    <x v="10"/>
    <x v="3"/>
    <n v="190000"/>
    <n v="22.83653846153846"/>
    <n v="8320"/>
    <x v="6"/>
    <s v="CA-24-08-91"/>
    <s v="Eagle Guinée"/>
    <s v="AWI"/>
  </r>
  <r>
    <d v="2024-08-26T00:00:00"/>
    <s v="Trust building(achat sac)"/>
    <x v="10"/>
    <x v="3"/>
    <n v="150000"/>
    <n v="18.028846153846153"/>
    <n v="8320"/>
    <x v="11"/>
    <s v="CA-24-08-92"/>
    <s v="Eagle Guinée"/>
    <s v="AWI"/>
  </r>
  <r>
    <d v="2024-08-26T00:00:00"/>
    <s v="Trust building(achat materiel nettoyage"/>
    <x v="10"/>
    <x v="3"/>
    <n v="55000"/>
    <n v="6.6105769230769234"/>
    <n v="8320"/>
    <x v="11"/>
    <s v="CA-24-08-93"/>
    <s v="Eagle Guinée"/>
    <s v="AWI"/>
  </r>
  <r>
    <d v="2024-08-26T00:00:00"/>
    <s v="Achat de credit et forfait internet de la semaine du 26 au 30 aout, Yero"/>
    <x v="6"/>
    <x v="1"/>
    <n v="50000"/>
    <n v="6.009615384615385"/>
    <n v="8320"/>
    <x v="4"/>
    <s v="CA-24-08-94"/>
    <s v="Eagle Guinée"/>
    <s v="AWI"/>
  </r>
  <r>
    <d v="2024-08-26T00:00:00"/>
    <s v="Achat de credit et forfait internet de la semaine du  26 au 30 aout,Marie"/>
    <x v="6"/>
    <x v="0"/>
    <n v="50000"/>
    <n v="6.009615384615385"/>
    <n v="8320"/>
    <x v="0"/>
    <s v="CA-24-08-94"/>
    <s v="Eagle Guinée"/>
    <s v="AWI"/>
  </r>
  <r>
    <d v="2024-08-26T00:00:00"/>
    <s v="Achat de credit et forfait internet de la semaine du 26 au 30 aout, Macky"/>
    <x v="6"/>
    <x v="2"/>
    <n v="50000"/>
    <n v="6.009615384615385"/>
    <n v="8320"/>
    <x v="6"/>
    <s v="CA-24-08-94"/>
    <s v="Eagle Guinée"/>
    <s v="AWI"/>
  </r>
  <r>
    <d v="2024-08-26T00:00:00"/>
    <s v="Achat de credit et forfait internet de la semaine du  26 au 30 aout, IG6"/>
    <x v="6"/>
    <x v="3"/>
    <n v="50000"/>
    <n v="6.009615384615385"/>
    <n v="8320"/>
    <x v="5"/>
    <s v="CA-24-08-94"/>
    <s v="Eagle Guinée"/>
    <s v="AWI"/>
  </r>
  <r>
    <d v="2024-08-26T00:00:00"/>
    <s v="Achat de credit et forfait internet de la semaine du  26 au 30 aout, Faya Condé"/>
    <x v="6"/>
    <x v="2"/>
    <n v="50000"/>
    <n v="6.009615384615385"/>
    <n v="8320"/>
    <x v="7"/>
    <s v="CA-24-08-94"/>
    <s v="Eagle Guinée"/>
    <s v="AWI"/>
  </r>
  <r>
    <d v="2024-08-26T00:00:00"/>
    <s v="Achat de credit et forfait internet de la semaine du  26 au 30 aout, Mohamed"/>
    <x v="6"/>
    <x v="2"/>
    <n v="50000"/>
    <n v="6.009615384615385"/>
    <n v="8320"/>
    <x v="8"/>
    <s v="CA-24-08-94"/>
    <s v="Eagle Guinée"/>
    <s v="AWI"/>
  </r>
  <r>
    <d v="2024-08-26T00:00:00"/>
    <s v="Achat de credit et forfait internet de la semaine du 26 au 30 aout, Bassirou"/>
    <x v="6"/>
    <x v="1"/>
    <n v="50000"/>
    <n v="6.009615384615385"/>
    <n v="8320"/>
    <x v="9"/>
    <s v="CA-24-08-94"/>
    <s v="Eagle Guinée"/>
    <s v="AWI"/>
  </r>
  <r>
    <d v="2024-08-26T00:00:00"/>
    <s v="Achat de credit et forfait internet de la semaine du  26 au 30 aout, E12"/>
    <x v="6"/>
    <x v="3"/>
    <n v="50000"/>
    <n v="6.009615384615385"/>
    <n v="8320"/>
    <x v="11"/>
    <s v="CA-24-08-94"/>
    <s v="Eagle Guinée"/>
    <s v="AWI"/>
  </r>
  <r>
    <d v="2024-08-26T00:00:00"/>
    <s v="Achat de crédit pour Cécile"/>
    <x v="6"/>
    <x v="1"/>
    <n v="50000"/>
    <n v="6.009615384615385"/>
    <n v="8320"/>
    <x v="10"/>
    <s v="CA-24-08-95"/>
    <s v="Eagle Guinée"/>
    <s v="AWI"/>
  </r>
  <r>
    <d v="2024-08-27T00:00:00"/>
    <s v="Achat de materiaux de bois"/>
    <x v="11"/>
    <x v="0"/>
    <n v="1290000"/>
    <n v="155.04807692307693"/>
    <n v="8320"/>
    <x v="11"/>
    <s v="CA-24-08-96"/>
    <s v="Eagle Guinée"/>
    <s v="AWI"/>
  </r>
  <r>
    <d v="2024-08-28T00:00:00"/>
    <s v="Achat des sacs (5 pièces) "/>
    <x v="11"/>
    <x v="0"/>
    <n v="100000"/>
    <n v="12.01923076923077"/>
    <n v="8320"/>
    <x v="7"/>
    <s v="CA-24-08-97"/>
    <s v="Eagle Guinée"/>
    <s v="AWI"/>
  </r>
  <r>
    <d v="2024-08-28T00:00:00"/>
    <s v="Achat de 10 bidons d'eau"/>
    <x v="5"/>
    <x v="0"/>
    <n v="250000"/>
    <n v="30.048076923076923"/>
    <n v="8320"/>
    <x v="5"/>
    <s v="CA-24-08-98"/>
    <s v="Eagle Guinée"/>
    <s v="AWI"/>
  </r>
  <r>
    <d v="2024-08-28T00:00:00"/>
    <s v="Achat divers consommable(ingelc11,rollafixin,colle stic,ev yaggo….)"/>
    <x v="11"/>
    <x v="0"/>
    <n v="262000"/>
    <n v="31.490384615384617"/>
    <n v="8320"/>
    <x v="7"/>
    <s v="CA-24-08-99"/>
    <s v="Eagle Guinée"/>
    <s v="AWI"/>
  </r>
  <r>
    <d v="2024-08-28T00:00:00"/>
    <s v="Achat de lampe de nuit,d'ampoules,marqueurs,souligneurs"/>
    <x v="11"/>
    <x v="0"/>
    <n v="838000"/>
    <n v="100.72115384615384"/>
    <n v="8320"/>
    <x v="7"/>
    <s v="CA-24-08-100"/>
    <s v="Eagle Guinée"/>
    <s v="AWI"/>
  </r>
  <r>
    <d v="2024-08-28T00:00:00"/>
    <s v="Achat de materiaux(3 planches,glace,pognet) pour reparation toilette de bureau"/>
    <x v="11"/>
    <x v="0"/>
    <n v="510000"/>
    <n v="61.29807692307692"/>
    <n v="8320"/>
    <x v="4"/>
    <s v="CA-24-08-101"/>
    <s v="Eagle Guinée"/>
    <s v="AWI"/>
  </r>
  <r>
    <d v="2024-08-28T00:00:00"/>
    <s v="Main d'œuvre pour reparation toilette bureau"/>
    <x v="4"/>
    <x v="0"/>
    <n v="250000"/>
    <n v="30.048076923076923"/>
    <n v="8320"/>
    <x v="4"/>
    <s v="CA-24-08-102"/>
    <s v="Eagle Guinée"/>
    <s v="AWI"/>
  </r>
  <r>
    <d v="2024-08-28T00:00:00"/>
    <s v="Indemnité de stage et primes du mois d'août 2024, yero"/>
    <x v="8"/>
    <x v="1"/>
    <n v="4970000"/>
    <n v="597.35576923076928"/>
    <n v="8320"/>
    <x v="4"/>
    <s v="CA-24-08-103"/>
    <s v="Eagle Guinée"/>
    <s v="AWI"/>
  </r>
  <r>
    <d v="2024-08-28T00:00:00"/>
    <s v="Indemnité de stage et primes du mois d'août 2024, Marie thé"/>
    <x v="8"/>
    <x v="0"/>
    <n v="3834000"/>
    <n v="460.81730769230768"/>
    <n v="8320"/>
    <x v="0"/>
    <s v="CA-24-08-104"/>
    <s v="Eagle Guinée"/>
    <s v="AWI"/>
  </r>
  <r>
    <d v="2024-08-28T00:00:00"/>
    <s v="Indemnité de stage et primes du mois d'août 2024, Macky"/>
    <x v="8"/>
    <x v="2"/>
    <n v="2556000"/>
    <n v="307.21153846153845"/>
    <n v="8320"/>
    <x v="6"/>
    <s v="CA-24-08-105"/>
    <s v="Eagle Guinée"/>
    <s v="AWI"/>
  </r>
  <r>
    <d v="2024-08-28T00:00:00"/>
    <s v="Indemnité de stage et primes du mois d'août 2024, Faya"/>
    <x v="8"/>
    <x v="2"/>
    <n v="2485000"/>
    <n v="298.67788461538464"/>
    <n v="8320"/>
    <x v="7"/>
    <s v="CA-24-08-106"/>
    <s v="Eagle Guinée"/>
    <s v="AWI"/>
  </r>
  <r>
    <d v="2024-08-28T00:00:00"/>
    <s v="Indemnité de stage et primes du mois d'août 2024, IG6"/>
    <x v="8"/>
    <x v="3"/>
    <n v="2414000"/>
    <n v="290.14423076923077"/>
    <n v="8320"/>
    <x v="5"/>
    <s v="CA-24-08-107"/>
    <s v="Eagle Guinée"/>
    <s v="AWI"/>
  </r>
  <r>
    <d v="2024-08-28T00:00:00"/>
    <s v="Achat materiaux de reparation des toilettes"/>
    <x v="11"/>
    <x v="0"/>
    <n v="76000"/>
    <n v="9.134615384615385"/>
    <n v="8320"/>
    <x v="4"/>
    <s v="CA-24-08-108"/>
    <s v="Eagle Guinée"/>
    <s v="AWI"/>
  </r>
  <r>
    <d v="2024-08-28T00:00:00"/>
    <s v="Main d'œuvre Maçon"/>
    <x v="4"/>
    <x v="0"/>
    <n v="200000"/>
    <n v="24.03846153846154"/>
    <n v="8320"/>
    <x v="4"/>
    <s v="CA-24-08-109"/>
    <s v="Eagle Guinée"/>
    <s v="AWI"/>
  </r>
  <r>
    <d v="2024-08-29T00:00:00"/>
    <s v="Trust building avec la cible(achat des boissons,nems….)"/>
    <x v="10"/>
    <x v="3"/>
    <n v="370000"/>
    <n v="44.471153846153847"/>
    <n v="8320"/>
    <x v="11"/>
    <s v="CA-24-08-110"/>
    <s v="Eagle Guinée"/>
    <s v="AWI"/>
  </r>
  <r>
    <d v="2024-08-29T00:00:00"/>
    <s v="Evacuation poubelle du mois d'août"/>
    <x v="5"/>
    <x v="0"/>
    <n v="330000"/>
    <n v="39.66346153846154"/>
    <n v="8320"/>
    <x v="4"/>
    <s v="CA-24-08-111"/>
    <s v="Eagle Guinée"/>
    <s v="AWI"/>
  </r>
  <r>
    <d v="2024-08-30T00:00:00"/>
    <s v="Réservation hôtel Noom une nuitée"/>
    <x v="12"/>
    <x v="0"/>
    <n v="1710000"/>
    <n v="205.52884615384616"/>
    <n v="8320"/>
    <x v="4"/>
    <s v="CA-24-08-112"/>
    <s v="Eagle Guinée"/>
    <s v="AWI"/>
  </r>
  <r>
    <d v="2024-08-30T00:00:00"/>
    <s v="Achat materiaux de reparation toilette( 4 flexibles,2 téléphone de douche,1 téflon,etc…)"/>
    <x v="11"/>
    <x v="0"/>
    <n v="380000"/>
    <n v="45.67307692307692"/>
    <n v="8320"/>
    <x v="4"/>
    <s v="CA-24-08-113"/>
    <s v="Eagle Guinée"/>
    <s v="AWI"/>
  </r>
  <r>
    <d v="2024-08-30T00:00:00"/>
    <s v="Achat d'un chauffe eau 50l,de deux miroirs,un dijocteur 63A et le transport materiaux"/>
    <x v="2"/>
    <x v="0"/>
    <n v="2285000"/>
    <n v="274.63942307692309"/>
    <n v="8320"/>
    <x v="4"/>
    <s v="CA-24-08-114"/>
    <s v="Eagle Guinée"/>
    <s v="AWI"/>
  </r>
  <r>
    <d v="2024-08-30T00:00:00"/>
    <s v="Main d'œuvre électicien"/>
    <x v="4"/>
    <x v="0"/>
    <n v="120000"/>
    <n v="14.423076923076923"/>
    <n v="8320"/>
    <x v="4"/>
    <s v="CA-24-08-115"/>
    <s v="Eagle Guinée"/>
    <s v="AWI"/>
  </r>
  <r>
    <d v="2024-08-30T00:00:00"/>
    <s v="Main d'œuvre plombier"/>
    <x v="4"/>
    <x v="0"/>
    <n v="400000"/>
    <n v="48.07692307692308"/>
    <n v="8320"/>
    <x v="4"/>
    <s v="CA-24-08-116"/>
    <s v="Eagle Guinée"/>
    <s v="AWI"/>
  </r>
  <r>
    <d v="2024-08-30T00:00:00"/>
    <s v="Paiement internet"/>
    <x v="0"/>
    <x v="0"/>
    <n v="990000"/>
    <n v="118.99038461538461"/>
    <n v="8320"/>
    <x v="0"/>
    <s v="CA-24-08-117"/>
    <s v="Eagle Guinée"/>
    <s v="AWI"/>
  </r>
  <r>
    <d v="2024-08-30T00:00:00"/>
    <s v="Prestation de services femme ménage"/>
    <x v="4"/>
    <x v="0"/>
    <n v="1270000"/>
    <n v="152.64423076923077"/>
    <n v="8320"/>
    <x v="0"/>
    <s v="CA-24-08-118"/>
    <s v="Eagle Guinée"/>
    <s v="AWI"/>
  </r>
  <r>
    <d v="2024-08-30T00:00:00"/>
    <s v="Paiement pressing pour lavage habits"/>
    <x v="4"/>
    <x v="0"/>
    <n v="56000"/>
    <n v="6.7307692307692308"/>
    <n v="8320"/>
    <x v="4"/>
    <s v="CA-24-08-119"/>
    <s v="Eagle Guinée"/>
    <s v="AWI"/>
  </r>
  <r>
    <d v="2024-08-30T00:00:00"/>
    <s v="Trust building avec la cible "/>
    <x v="10"/>
    <x v="3"/>
    <n v="3390000"/>
    <n v="407.45192307692309"/>
    <n v="8320"/>
    <x v="11"/>
    <s v="CA-24-08-120"/>
    <s v="Eagle Guinée"/>
    <s v="AWI"/>
  </r>
  <r>
    <d v="2024-08-30T00:00:00"/>
    <s v="Paiement sur location voiture "/>
    <x v="3"/>
    <x v="1"/>
    <n v="1100000"/>
    <n v="132.21153846153845"/>
    <n v="8320"/>
    <x v="4"/>
    <s v="CA-24-08-121"/>
    <s v="Eagle Guinée"/>
    <s v="AWI"/>
  </r>
  <r>
    <d v="2024-08-30T00:00:00"/>
    <s v="Frais d'envois sur paiement location voiture"/>
    <x v="7"/>
    <x v="0"/>
    <n v="18000"/>
    <n v="2.1634615384615383"/>
    <n v="8320"/>
    <x v="4"/>
    <s v="CA-24-08-122"/>
    <s v="Eagle Guinée"/>
    <s v="AWI"/>
  </r>
  <r>
    <d v="2024-08-30T00:00:00"/>
    <s v="Achat de carburant vehicule"/>
    <x v="4"/>
    <x v="0"/>
    <n v="840000"/>
    <n v="100.96153846153847"/>
    <n v="8320"/>
    <x v="4"/>
    <s v="CA-24-08-123"/>
    <s v="Eagle Guinée"/>
    <s v="AWI"/>
  </r>
  <r>
    <d v="2024-08-31T00:00:00"/>
    <s v="Panier repas du 05 août au 1er septembre, Bassirou"/>
    <x v="12"/>
    <x v="1"/>
    <n v="3905000"/>
    <n v="469.35096153846155"/>
    <n v="8320"/>
    <x v="9"/>
    <s v="CA-24-08-124"/>
    <s v="Eagle Guinée"/>
    <s v="AWI"/>
  </r>
  <r>
    <d v="2024-08-31T00:00:00"/>
    <s v="Panier repas du 05 août au 1er septembre, Mohamed"/>
    <x v="12"/>
    <x v="2"/>
    <n v="3905000"/>
    <n v="469.35096153846155"/>
    <n v="8320"/>
    <x v="8"/>
    <s v="CA-24-08-125"/>
    <s v="Eagle Guinée"/>
    <s v="AWI"/>
  </r>
  <r>
    <d v="2024-08-31T00:00:00"/>
    <s v="Panier repas du 22 août au 1er septembre,cécile"/>
    <x v="12"/>
    <x v="1"/>
    <n v="1562000"/>
    <n v="187.74038461538461"/>
    <n v="8320"/>
    <x v="10"/>
    <s v="CA-24-08-126"/>
    <s v="Eagle Guinée"/>
    <s v="AWI"/>
  </r>
  <r>
    <d v="2024-08-31T00:00:00"/>
    <s v="Panier repas du 19 au 1er septembre, E12"/>
    <x v="12"/>
    <x v="3"/>
    <n v="1917000"/>
    <n v="230.40865384615384"/>
    <n v="8320"/>
    <x v="11"/>
    <s v="CA-24-08-127"/>
    <s v="Eagle Guinée"/>
    <s v="AWI"/>
  </r>
  <r>
    <d v="2024-08-31T00:00:00"/>
    <s v="Transport mensuel août 2024,yero"/>
    <x v="3"/>
    <x v="1"/>
    <n v="1650000"/>
    <n v="198.31730769230768"/>
    <n v="8320"/>
    <x v="4"/>
    <s v="CA-24-08-128"/>
    <s v="Eagle Guinée"/>
    <s v="AWI"/>
  </r>
  <r>
    <d v="2024-08-31T00:00:00"/>
    <s v="Transport mensuel août 2024,Cécile"/>
    <x v="3"/>
    <x v="1"/>
    <n v="110000"/>
    <n v="13.221153846153847"/>
    <n v="8320"/>
    <x v="10"/>
    <s v="CA-24-08-129"/>
    <s v="Eagle Guinée"/>
    <s v="AWI"/>
  </r>
  <r>
    <d v="2024-08-31T00:00:00"/>
    <s v="Transport mensuel août 2024,Bassirou"/>
    <x v="3"/>
    <x v="1"/>
    <n v="690000"/>
    <n v="82.932692307692307"/>
    <n v="8320"/>
    <x v="9"/>
    <s v="CA-24-08-130"/>
    <s v="Eagle Guinée"/>
    <s v="AWI"/>
  </r>
  <r>
    <d v="2024-08-31T00:00:00"/>
    <s v="Transport mensuel août 2024,Mohamed"/>
    <x v="3"/>
    <x v="2"/>
    <n v="625000"/>
    <n v="75.120192307692307"/>
    <n v="8320"/>
    <x v="8"/>
    <s v="CA-24-08-131"/>
    <s v="Eagle Guinée"/>
    <s v="AWI"/>
  </r>
  <r>
    <d v="2024-08-31T00:00:00"/>
    <s v="Transport mensuel août 2024,Marie the"/>
    <x v="3"/>
    <x v="0"/>
    <n v="750000"/>
    <n v="90.144230769230774"/>
    <n v="8320"/>
    <x v="0"/>
    <s v="CA-24-08-132"/>
    <s v="Eagle Guinée"/>
    <s v="AWI"/>
  </r>
  <r>
    <d v="2024-08-31T00:00:00"/>
    <s v="Transport mensuel août 2024,Faya Condé"/>
    <x v="3"/>
    <x v="2"/>
    <n v="1890000"/>
    <n v="227.16346153846155"/>
    <n v="8320"/>
    <x v="7"/>
    <s v="CA-24-08-133"/>
    <s v="Eagle Guinée"/>
    <s v="AWI"/>
  </r>
  <r>
    <d v="2024-08-31T00:00:00"/>
    <s v="Transport mensuel août 2024,Macky"/>
    <x v="3"/>
    <x v="2"/>
    <n v="1440000"/>
    <n v="173.07692307692307"/>
    <n v="8320"/>
    <x v="6"/>
    <s v="CA-24-08-134"/>
    <s v="Eagle Guinée"/>
    <s v="AWI"/>
  </r>
  <r>
    <d v="2024-08-31T00:00:00"/>
    <s v="Transport mensuel août 2024,E12"/>
    <x v="3"/>
    <x v="3"/>
    <n v="685000"/>
    <n v="82.331730769230774"/>
    <n v="8320"/>
    <x v="11"/>
    <s v="CA-24-08-135"/>
    <s v="Eagle Guinée"/>
    <s v="AWI"/>
  </r>
  <r>
    <d v="2024-08-31T00:00:00"/>
    <s v="Transport mensuel août 2024,IG6"/>
    <x v="3"/>
    <x v="3"/>
    <n v="685000"/>
    <n v="82.331730769230774"/>
    <n v="8320"/>
    <x v="5"/>
    <s v="CA-24-08-136"/>
    <s v="Eagle Guinée"/>
    <s v="AWI"/>
  </r>
  <r>
    <d v="2024-08-31T00:00:00"/>
    <s v="Agios du 31/07/2024 au 31/08/2025"/>
    <x v="1"/>
    <x v="0"/>
    <n v="59000"/>
    <n v="7.0913461538461542"/>
    <n v="8320"/>
    <x v="3"/>
    <s v="BQPM-24-08-02"/>
    <s v="Eagle Guinée"/>
    <s v="AW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O10" firstHeaderRow="1" firstDataRow="2" firstDataCol="1"/>
  <pivotFields count="11">
    <pivotField numFmtId="14" showAll="0"/>
    <pivotField showAll="0"/>
    <pivotField axis="axisCol" showAll="0">
      <items count="14">
        <item x="1"/>
        <item x="2"/>
        <item x="0"/>
        <item x="11"/>
        <item x="8"/>
        <item x="5"/>
        <item x="4"/>
        <item x="6"/>
        <item x="7"/>
        <item x="3"/>
        <item x="12"/>
        <item x="10"/>
        <item x="9"/>
        <item t="default"/>
      </items>
    </pivotField>
    <pivotField axis="axisRow" showAll="0">
      <items count="6">
        <item x="3"/>
        <item x="2"/>
        <item x="1"/>
        <item x="0"/>
        <item x="4"/>
        <item t="default"/>
      </items>
    </pivotField>
    <pivotField dataField="1" showAll="0"/>
    <pivotField showAll="0"/>
    <pivotField numFmtId="43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" fld="4" baseField="0" baseItem="0" numFmtId="169"/>
  </dataFields>
  <formats count="65">
    <format dxfId="64">
      <pivotArea outline="0" collapsedLevelsAreSubtotals="1" fieldPosition="0"/>
    </format>
    <format dxfId="63">
      <pivotArea outline="0" collapsedLevelsAreSubtotals="1" fieldPosition="0"/>
    </format>
    <format dxfId="62">
      <pivotArea outline="0" collapsedLevelsAreSubtotals="1" fieldPosition="0"/>
    </format>
    <format dxfId="61">
      <pivotArea collapsedLevelsAreSubtotals="1" fieldPosition="0">
        <references count="1">
          <reference field="3" count="0"/>
        </references>
      </pivotArea>
    </format>
    <format dxfId="60">
      <pivotArea dataOnly="0" labelOnly="1" fieldPosition="0">
        <references count="1">
          <reference field="3" count="0"/>
        </references>
      </pivotArea>
    </format>
    <format dxfId="59">
      <pivotArea type="origin" dataOnly="0" labelOnly="1" outline="0" fieldPosition="0"/>
    </format>
    <format dxfId="58">
      <pivotArea field="3" type="button" dataOnly="0" labelOnly="1" outline="0" axis="axisRow" fieldPosition="0"/>
    </format>
    <format dxfId="57">
      <pivotArea dataOnly="0" labelOnly="1" fieldPosition="0">
        <references count="1">
          <reference field="3" count="0"/>
        </references>
      </pivotArea>
    </format>
    <format dxfId="56">
      <pivotArea dataOnly="0" labelOnly="1" grandRow="1" outline="0" fieldPosition="0"/>
    </format>
    <format dxfId="5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54">
      <pivotArea field="2" type="button" dataOnly="0" labelOnly="1" outline="0" axis="axisCol" fieldPosition="0"/>
    </format>
    <format dxfId="53">
      <pivotArea dataOnly="0" labelOnly="1" fieldPosition="0">
        <references count="1">
          <reference field="2" count="1">
            <x v="0"/>
          </reference>
        </references>
      </pivotArea>
    </format>
    <format dxfId="52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51">
      <pivotArea type="topRight" dataOnly="0" labelOnly="1" outline="0" offset="A1" fieldPosition="0"/>
    </format>
    <format dxfId="50">
      <pivotArea dataOnly="0" labelOnly="1" fieldPosition="0">
        <references count="1">
          <reference field="2" count="1">
            <x v="1"/>
          </reference>
        </references>
      </pivotArea>
    </format>
    <format dxfId="49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48">
      <pivotArea type="topRight" dataOnly="0" labelOnly="1" outline="0" offset="B1" fieldPosition="0"/>
    </format>
    <format dxfId="47">
      <pivotArea dataOnly="0" labelOnly="1" fieldPosition="0">
        <references count="1">
          <reference field="2" count="1">
            <x v="2"/>
          </reference>
        </references>
      </pivotArea>
    </format>
    <format dxfId="46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45">
      <pivotArea type="topRight" dataOnly="0" labelOnly="1" outline="0" offset="C1" fieldPosition="0"/>
    </format>
    <format dxfId="44">
      <pivotArea dataOnly="0" labelOnly="1" fieldPosition="0">
        <references count="1">
          <reference field="2" count="1">
            <x v="3"/>
          </reference>
        </references>
      </pivotArea>
    </format>
    <format dxfId="43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42">
      <pivotArea type="topRight" dataOnly="0" labelOnly="1" outline="0" offset="D1" fieldPosition="0"/>
    </format>
    <format dxfId="41">
      <pivotArea dataOnly="0" labelOnly="1" fieldPosition="0">
        <references count="1">
          <reference field="2" count="1">
            <x v="4"/>
          </reference>
        </references>
      </pivotArea>
    </format>
    <format dxfId="40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39">
      <pivotArea type="topRight" dataOnly="0" labelOnly="1" outline="0" offset="E1" fieldPosition="0"/>
    </format>
    <format dxfId="38">
      <pivotArea dataOnly="0" labelOnly="1" fieldPosition="0">
        <references count="1">
          <reference field="2" count="1">
            <x v="5"/>
          </reference>
        </references>
      </pivotArea>
    </format>
    <format dxfId="37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36">
      <pivotArea type="topRight" dataOnly="0" labelOnly="1" outline="0" offset="F1" fieldPosition="0"/>
    </format>
    <format dxfId="35">
      <pivotArea dataOnly="0" labelOnly="1" fieldPosition="0">
        <references count="1">
          <reference field="2" count="1">
            <x v="6"/>
          </reference>
        </references>
      </pivotArea>
    </format>
    <format dxfId="34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33">
      <pivotArea type="topRight" dataOnly="0" labelOnly="1" outline="0" offset="G1" fieldPosition="0"/>
    </format>
    <format dxfId="32">
      <pivotArea dataOnly="0" labelOnly="1" fieldPosition="0">
        <references count="1">
          <reference field="2" count="1">
            <x v="7"/>
          </reference>
        </references>
      </pivotArea>
    </format>
    <format dxfId="31">
      <pivotArea collapsedLevelsAreSubtotals="1" fieldPosition="0">
        <references count="2">
          <reference field="2" count="1" selected="0">
            <x v="8"/>
          </reference>
          <reference field="3" count="0"/>
        </references>
      </pivotArea>
    </format>
    <format dxfId="30">
      <pivotArea type="topRight" dataOnly="0" labelOnly="1" outline="0" offset="H1" fieldPosition="0"/>
    </format>
    <format dxfId="29">
      <pivotArea dataOnly="0" labelOnly="1" fieldPosition="0">
        <references count="1">
          <reference field="2" count="1">
            <x v="8"/>
          </reference>
        </references>
      </pivotArea>
    </format>
    <format dxfId="28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27">
      <pivotArea type="topRight" dataOnly="0" labelOnly="1" outline="0" offset="H1" fieldPosition="0"/>
    </format>
    <format dxfId="26">
      <pivotArea dataOnly="0" labelOnly="1" fieldPosition="0">
        <references count="1">
          <reference field="2" count="1">
            <x v="8"/>
          </reference>
        </references>
      </pivotArea>
    </format>
    <format dxfId="25">
      <pivotArea collapsedLevelsAreSubtotals="1" fieldPosition="0">
        <references count="2">
          <reference field="2" count="1" selected="0">
            <x v="9"/>
          </reference>
          <reference field="3" count="0"/>
        </references>
      </pivotArea>
    </format>
    <format dxfId="24">
      <pivotArea type="topRight" dataOnly="0" labelOnly="1" outline="0" offset="I1" fieldPosition="0"/>
    </format>
    <format dxfId="23">
      <pivotArea dataOnly="0" labelOnly="1" fieldPosition="0">
        <references count="1">
          <reference field="2" count="1">
            <x v="9"/>
          </reference>
        </references>
      </pivotArea>
    </format>
    <format dxfId="22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21">
      <pivotArea type="topRight" dataOnly="0" labelOnly="1" outline="0" offset="I1" fieldPosition="0"/>
    </format>
    <format dxfId="20">
      <pivotArea dataOnly="0" labelOnly="1" fieldPosition="0">
        <references count="1">
          <reference field="2" count="1">
            <x v="9"/>
          </reference>
        </references>
      </pivotArea>
    </format>
    <format dxfId="19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18">
      <pivotArea type="topRight" dataOnly="0" labelOnly="1" outline="0" offset="J1" fieldPosition="0"/>
    </format>
    <format dxfId="17">
      <pivotArea dataOnly="0" labelOnly="1" fieldPosition="0">
        <references count="1">
          <reference field="2" count="1">
            <x v="10"/>
          </reference>
        </references>
      </pivotArea>
    </format>
    <format dxfId="16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15">
      <pivotArea type="topRight" dataOnly="0" labelOnly="1" outline="0" offset="K1" fieldPosition="0"/>
    </format>
    <format dxfId="14">
      <pivotArea dataOnly="0" labelOnly="1" fieldPosition="0">
        <references count="1">
          <reference field="2" count="1">
            <x v="11"/>
          </reference>
        </references>
      </pivotArea>
    </format>
    <format dxfId="13">
      <pivotArea outline="0" collapsedLevelsAreSubtotals="1" fieldPosition="0">
        <references count="1">
          <reference field="2" count="1" selected="0">
            <x v="12"/>
          </reference>
        </references>
      </pivotArea>
    </format>
    <format dxfId="12">
      <pivotArea type="topRight" dataOnly="0" labelOnly="1" outline="0" offset="L1" fieldPosition="0"/>
    </format>
    <format dxfId="11">
      <pivotArea dataOnly="0" labelOnly="1" fieldPosition="0">
        <references count="1">
          <reference field="2" count="1">
            <x v="12"/>
          </reference>
        </references>
      </pivotArea>
    </format>
    <format dxfId="10">
      <pivotArea grandCol="1" outline="0" collapsedLevelsAreSubtotals="1" fieldPosition="0"/>
    </format>
    <format dxfId="9">
      <pivotArea type="topRight" dataOnly="0" labelOnly="1" outline="0" offset="M1" fieldPosition="0"/>
    </format>
    <format dxfId="8">
      <pivotArea dataOnly="0" labelOnly="1" grandCol="1" outline="0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tabSelected="1" topLeftCell="C1" workbookViewId="0">
      <selection activeCell="C4" sqref="C4"/>
    </sheetView>
  </sheetViews>
  <sheetFormatPr baseColWidth="10" defaultRowHeight="15" x14ac:dyDescent="0.25"/>
  <cols>
    <col min="1" max="1" width="27.140625" bestFit="1" customWidth="1"/>
    <col min="2" max="2" width="23.85546875" customWidth="1"/>
    <col min="3" max="3" width="15.28515625" bestFit="1" customWidth="1"/>
    <col min="4" max="4" width="12.5703125" customWidth="1"/>
    <col min="5" max="5" width="16.5703125" bestFit="1" customWidth="1"/>
    <col min="6" max="6" width="12.42578125" customWidth="1"/>
    <col min="7" max="7" width="14.85546875" bestFit="1" customWidth="1"/>
    <col min="8" max="8" width="11.42578125" customWidth="1"/>
    <col min="9" max="9" width="12.85546875" customWidth="1"/>
    <col min="10" max="10" width="13" bestFit="1" customWidth="1"/>
    <col min="11" max="11" width="12.85546875" customWidth="1"/>
    <col min="12" max="12" width="17.7109375" bestFit="1" customWidth="1"/>
    <col min="13" max="13" width="14.28515625" bestFit="1" customWidth="1"/>
    <col min="14" max="14" width="20.85546875" bestFit="1" customWidth="1"/>
    <col min="15" max="15" width="15.28515625" bestFit="1" customWidth="1"/>
  </cols>
  <sheetData>
    <row r="2" spans="1:15" ht="15.75" thickBot="1" x14ac:dyDescent="0.3"/>
    <row r="3" spans="1:15" x14ac:dyDescent="0.25">
      <c r="A3" s="164" t="s">
        <v>40</v>
      </c>
      <c r="B3" s="164" t="s">
        <v>39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5.75" thickBot="1" x14ac:dyDescent="0.3">
      <c r="A4" s="168" t="s">
        <v>37</v>
      </c>
      <c r="B4" s="169" t="s">
        <v>33</v>
      </c>
      <c r="C4" s="169" t="s">
        <v>66</v>
      </c>
      <c r="D4" s="169" t="s">
        <v>52</v>
      </c>
      <c r="E4" s="169" t="s">
        <v>225</v>
      </c>
      <c r="F4" s="169" t="s">
        <v>15</v>
      </c>
      <c r="G4" s="169" t="s">
        <v>17</v>
      </c>
      <c r="H4" s="169" t="s">
        <v>20</v>
      </c>
      <c r="I4" s="169" t="s">
        <v>8</v>
      </c>
      <c r="J4" s="169" t="s">
        <v>30</v>
      </c>
      <c r="K4" s="169" t="s">
        <v>31</v>
      </c>
      <c r="L4" s="169" t="s">
        <v>10</v>
      </c>
      <c r="M4" s="169" t="s">
        <v>253</v>
      </c>
      <c r="N4" s="169" t="s">
        <v>234</v>
      </c>
      <c r="O4" s="169" t="s">
        <v>38</v>
      </c>
    </row>
    <row r="5" spans="1:15" x14ac:dyDescent="0.25">
      <c r="A5" s="167" t="s">
        <v>60</v>
      </c>
      <c r="B5" s="228"/>
      <c r="C5" s="228"/>
      <c r="D5" s="228">
        <v>155000</v>
      </c>
      <c r="E5" s="228"/>
      <c r="F5" s="228">
        <v>2414000</v>
      </c>
      <c r="G5" s="228"/>
      <c r="H5" s="228"/>
      <c r="I5" s="228">
        <v>255000</v>
      </c>
      <c r="J5" s="228"/>
      <c r="K5" s="228">
        <v>1395000</v>
      </c>
      <c r="L5" s="228">
        <v>4935572</v>
      </c>
      <c r="M5" s="228">
        <v>5875000</v>
      </c>
      <c r="N5" s="228"/>
      <c r="O5" s="228">
        <v>15029572</v>
      </c>
    </row>
    <row r="6" spans="1:15" x14ac:dyDescent="0.25">
      <c r="A6" s="165" t="s">
        <v>9</v>
      </c>
      <c r="B6" s="229"/>
      <c r="C6" s="229"/>
      <c r="D6" s="229"/>
      <c r="E6" s="229"/>
      <c r="F6" s="229">
        <v>5041000</v>
      </c>
      <c r="G6" s="229"/>
      <c r="H6" s="229"/>
      <c r="I6" s="229">
        <v>600000</v>
      </c>
      <c r="J6" s="229"/>
      <c r="K6" s="229">
        <v>3955000</v>
      </c>
      <c r="L6" s="229">
        <v>5260500</v>
      </c>
      <c r="M6" s="229"/>
      <c r="N6" s="229"/>
      <c r="O6" s="229">
        <v>14856500</v>
      </c>
    </row>
    <row r="7" spans="1:15" x14ac:dyDescent="0.25">
      <c r="A7" s="165" t="s">
        <v>50</v>
      </c>
      <c r="B7" s="229"/>
      <c r="C7" s="229">
        <v>2950000</v>
      </c>
      <c r="D7" s="229">
        <v>105000</v>
      </c>
      <c r="E7" s="229"/>
      <c r="F7" s="229">
        <v>4970000</v>
      </c>
      <c r="G7" s="229"/>
      <c r="H7" s="229"/>
      <c r="I7" s="229">
        <v>620000</v>
      </c>
      <c r="J7" s="229"/>
      <c r="K7" s="229">
        <v>6520000</v>
      </c>
      <c r="L7" s="229">
        <v>5467000</v>
      </c>
      <c r="M7" s="229"/>
      <c r="N7" s="229"/>
      <c r="O7" s="229">
        <v>20632000</v>
      </c>
    </row>
    <row r="8" spans="1:15" x14ac:dyDescent="0.25">
      <c r="A8" s="165" t="s">
        <v>13</v>
      </c>
      <c r="B8" s="229">
        <v>884056</v>
      </c>
      <c r="C8" s="229">
        <v>14799811</v>
      </c>
      <c r="D8" s="229">
        <v>1980000</v>
      </c>
      <c r="E8" s="229">
        <v>10707500</v>
      </c>
      <c r="F8" s="229">
        <v>3834000</v>
      </c>
      <c r="G8" s="229">
        <v>2830000</v>
      </c>
      <c r="H8" s="229">
        <v>5157000</v>
      </c>
      <c r="I8" s="229">
        <v>200000</v>
      </c>
      <c r="J8" s="229">
        <v>132000</v>
      </c>
      <c r="K8" s="229">
        <v>4500000</v>
      </c>
      <c r="L8" s="229">
        <v>1710000</v>
      </c>
      <c r="M8" s="229"/>
      <c r="N8" s="229">
        <v>177000</v>
      </c>
      <c r="O8" s="229">
        <v>46911367</v>
      </c>
    </row>
    <row r="9" spans="1:15" ht="15.75" thickBot="1" x14ac:dyDescent="0.3">
      <c r="A9" s="170" t="s">
        <v>131</v>
      </c>
      <c r="B9" s="230"/>
      <c r="C9" s="230"/>
      <c r="D9" s="230"/>
      <c r="E9" s="230"/>
      <c r="F9" s="230">
        <v>1755000</v>
      </c>
      <c r="G9" s="230"/>
      <c r="H9" s="230"/>
      <c r="I9" s="230"/>
      <c r="J9" s="230"/>
      <c r="K9" s="230"/>
      <c r="L9" s="230"/>
      <c r="M9" s="230"/>
      <c r="N9" s="230"/>
      <c r="O9" s="230">
        <v>1755000</v>
      </c>
    </row>
    <row r="10" spans="1:15" ht="15.75" thickBot="1" x14ac:dyDescent="0.3">
      <c r="A10" s="171" t="s">
        <v>38</v>
      </c>
      <c r="B10" s="231">
        <v>884056</v>
      </c>
      <c r="C10" s="231">
        <v>17749811</v>
      </c>
      <c r="D10" s="231">
        <v>2240000</v>
      </c>
      <c r="E10" s="231">
        <v>10707500</v>
      </c>
      <c r="F10" s="231">
        <v>18014000</v>
      </c>
      <c r="G10" s="231">
        <v>2830000</v>
      </c>
      <c r="H10" s="231">
        <v>5157000</v>
      </c>
      <c r="I10" s="231">
        <v>1675000</v>
      </c>
      <c r="J10" s="231">
        <v>132000</v>
      </c>
      <c r="K10" s="231">
        <v>16370000</v>
      </c>
      <c r="L10" s="231">
        <v>17373072</v>
      </c>
      <c r="M10" s="231">
        <v>5875000</v>
      </c>
      <c r="N10" s="231">
        <v>177000</v>
      </c>
      <c r="O10" s="231">
        <v>99184439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workbookViewId="0">
      <selection activeCell="B21" sqref="B21"/>
    </sheetView>
  </sheetViews>
  <sheetFormatPr baseColWidth="10" defaultColWidth="10.85546875" defaultRowHeight="12.75" x14ac:dyDescent="0.2"/>
  <cols>
    <col min="1" max="1" width="12.42578125" style="102" customWidth="1"/>
    <col min="2" max="2" width="87.140625" style="14" customWidth="1"/>
    <col min="3" max="3" width="13.5703125" style="90" customWidth="1"/>
    <col min="4" max="4" width="15.42578125" style="90" customWidth="1"/>
    <col min="5" max="5" width="15.140625" style="91" customWidth="1"/>
    <col min="6" max="6" width="11.7109375" style="119" customWidth="1"/>
    <col min="7" max="7" width="16.7109375" style="90" customWidth="1"/>
    <col min="8" max="8" width="11.7109375" style="14" bestFit="1" customWidth="1"/>
    <col min="9" max="16384" width="10.85546875" style="14"/>
  </cols>
  <sheetData>
    <row r="1" spans="1:7" ht="13.5" thickBot="1" x14ac:dyDescent="0.25">
      <c r="A1" s="181" t="s">
        <v>0</v>
      </c>
      <c r="B1" s="182" t="s">
        <v>1</v>
      </c>
      <c r="C1" s="183" t="s">
        <v>2</v>
      </c>
      <c r="D1" s="184" t="s">
        <v>3</v>
      </c>
      <c r="E1" s="185" t="s">
        <v>4</v>
      </c>
      <c r="F1" s="186" t="s">
        <v>5</v>
      </c>
      <c r="G1" s="183" t="s">
        <v>6</v>
      </c>
    </row>
    <row r="2" spans="1:7" ht="13.5" thickBot="1" x14ac:dyDescent="0.25">
      <c r="A2" s="172">
        <v>45505</v>
      </c>
      <c r="B2" s="187" t="s">
        <v>218</v>
      </c>
      <c r="C2" s="188" t="s">
        <v>52</v>
      </c>
      <c r="D2" s="189" t="s">
        <v>13</v>
      </c>
      <c r="E2" s="190">
        <v>990000</v>
      </c>
      <c r="F2" s="191">
        <f>+E2/G2</f>
        <v>119.8403581168843</v>
      </c>
      <c r="G2" s="192">
        <v>8260.99</v>
      </c>
    </row>
    <row r="3" spans="1:7" ht="13.5" thickBot="1" x14ac:dyDescent="0.25">
      <c r="A3" s="172">
        <v>45505</v>
      </c>
      <c r="B3" s="193" t="s">
        <v>219</v>
      </c>
      <c r="C3" s="68" t="s">
        <v>33</v>
      </c>
      <c r="D3" s="194" t="s">
        <v>13</v>
      </c>
      <c r="E3" s="195">
        <f>+F3*G3</f>
        <v>243699.20499999999</v>
      </c>
      <c r="F3" s="196">
        <v>29.5</v>
      </c>
      <c r="G3" s="192">
        <v>8260.99</v>
      </c>
    </row>
    <row r="4" spans="1:7" ht="13.5" thickBot="1" x14ac:dyDescent="0.25">
      <c r="A4" s="125">
        <v>45505</v>
      </c>
      <c r="B4" s="130" t="s">
        <v>219</v>
      </c>
      <c r="C4" s="68" t="s">
        <v>33</v>
      </c>
      <c r="D4" s="194" t="s">
        <v>13</v>
      </c>
      <c r="E4" s="197">
        <v>59000</v>
      </c>
      <c r="F4" s="191">
        <f>+E4/G4</f>
        <v>7.1420011402991657</v>
      </c>
      <c r="G4" s="192">
        <v>8260.99</v>
      </c>
    </row>
    <row r="5" spans="1:7" ht="13.5" thickBot="1" x14ac:dyDescent="0.25">
      <c r="A5" s="125">
        <v>45505</v>
      </c>
      <c r="B5" s="130" t="s">
        <v>186</v>
      </c>
      <c r="C5" s="68" t="s">
        <v>33</v>
      </c>
      <c r="D5" s="194" t="s">
        <v>13</v>
      </c>
      <c r="E5" s="197">
        <v>118000</v>
      </c>
      <c r="F5" s="191">
        <f t="shared" ref="F5:F68" si="0">+E5/G5</f>
        <v>14.284002280598331</v>
      </c>
      <c r="G5" s="192">
        <v>8260.99</v>
      </c>
    </row>
    <row r="6" spans="1:7" ht="13.5" thickBot="1" x14ac:dyDescent="0.25">
      <c r="A6" s="125">
        <v>45505</v>
      </c>
      <c r="B6" s="158" t="s">
        <v>219</v>
      </c>
      <c r="C6" s="68" t="s">
        <v>33</v>
      </c>
      <c r="D6" s="194" t="s">
        <v>13</v>
      </c>
      <c r="E6" s="197">
        <v>59000</v>
      </c>
      <c r="F6" s="191">
        <f t="shared" si="0"/>
        <v>7.1420011402991657</v>
      </c>
      <c r="G6" s="192">
        <v>8260.99</v>
      </c>
    </row>
    <row r="7" spans="1:7" ht="13.5" thickBot="1" x14ac:dyDescent="0.25">
      <c r="A7" s="172">
        <v>45507</v>
      </c>
      <c r="B7" s="198" t="s">
        <v>220</v>
      </c>
      <c r="C7" s="42" t="s">
        <v>66</v>
      </c>
      <c r="D7" s="199" t="s">
        <v>13</v>
      </c>
      <c r="E7" s="200">
        <v>750000</v>
      </c>
      <c r="F7" s="191">
        <f t="shared" si="0"/>
        <v>90.788150088548718</v>
      </c>
      <c r="G7" s="192">
        <v>8260.99</v>
      </c>
    </row>
    <row r="8" spans="1:7" ht="13.5" thickBot="1" x14ac:dyDescent="0.25">
      <c r="A8" s="172">
        <v>45507</v>
      </c>
      <c r="B8" s="198" t="s">
        <v>221</v>
      </c>
      <c r="C8" s="42" t="s">
        <v>66</v>
      </c>
      <c r="D8" s="201" t="s">
        <v>13</v>
      </c>
      <c r="E8" s="200">
        <v>3000000</v>
      </c>
      <c r="F8" s="191">
        <f t="shared" si="0"/>
        <v>363.15260035419487</v>
      </c>
      <c r="G8" s="192">
        <v>8260.99</v>
      </c>
    </row>
    <row r="9" spans="1:7" ht="13.5" thickBot="1" x14ac:dyDescent="0.25">
      <c r="A9" s="172">
        <v>45507</v>
      </c>
      <c r="B9" s="198" t="s">
        <v>222</v>
      </c>
      <c r="C9" s="42" t="s">
        <v>66</v>
      </c>
      <c r="D9" s="201" t="s">
        <v>13</v>
      </c>
      <c r="E9" s="200">
        <v>700000</v>
      </c>
      <c r="F9" s="191">
        <f t="shared" si="0"/>
        <v>84.735606749312126</v>
      </c>
      <c r="G9" s="192">
        <v>8260.99</v>
      </c>
    </row>
    <row r="10" spans="1:7" ht="13.5" thickBot="1" x14ac:dyDescent="0.25">
      <c r="A10" s="172">
        <v>45507</v>
      </c>
      <c r="B10" s="198" t="s">
        <v>223</v>
      </c>
      <c r="C10" s="42" t="s">
        <v>31</v>
      </c>
      <c r="D10" s="199" t="s">
        <v>50</v>
      </c>
      <c r="E10" s="200">
        <v>300000</v>
      </c>
      <c r="F10" s="191">
        <f t="shared" si="0"/>
        <v>36.315260035419485</v>
      </c>
      <c r="G10" s="192">
        <v>8260.99</v>
      </c>
    </row>
    <row r="11" spans="1:7" ht="13.5" thickBot="1" x14ac:dyDescent="0.25">
      <c r="A11" s="172">
        <v>45507</v>
      </c>
      <c r="B11" s="198" t="s">
        <v>224</v>
      </c>
      <c r="C11" s="42" t="s">
        <v>20</v>
      </c>
      <c r="D11" s="201" t="s">
        <v>13</v>
      </c>
      <c r="E11" s="202">
        <v>200000</v>
      </c>
      <c r="F11" s="191">
        <f t="shared" si="0"/>
        <v>24.210173356946324</v>
      </c>
      <c r="G11" s="192">
        <v>8260.99</v>
      </c>
    </row>
    <row r="12" spans="1:7" ht="13.5" thickBot="1" x14ac:dyDescent="0.25">
      <c r="A12" s="172">
        <v>45509</v>
      </c>
      <c r="B12" s="198" t="s">
        <v>275</v>
      </c>
      <c r="C12" s="42" t="s">
        <v>66</v>
      </c>
      <c r="D12" s="201" t="s">
        <v>13</v>
      </c>
      <c r="E12" s="202">
        <v>1155000</v>
      </c>
      <c r="F12" s="191">
        <f t="shared" si="0"/>
        <v>139.81375113636503</v>
      </c>
      <c r="G12" s="192">
        <v>8260.99</v>
      </c>
    </row>
    <row r="13" spans="1:7" ht="13.5" thickBot="1" x14ac:dyDescent="0.25">
      <c r="A13" s="172">
        <v>45509</v>
      </c>
      <c r="B13" s="198" t="s">
        <v>276</v>
      </c>
      <c r="C13" s="42" t="s">
        <v>225</v>
      </c>
      <c r="D13" s="201" t="s">
        <v>13</v>
      </c>
      <c r="E13" s="202">
        <v>260000</v>
      </c>
      <c r="F13" s="191">
        <f t="shared" si="0"/>
        <v>31.47322536403022</v>
      </c>
      <c r="G13" s="192">
        <v>8260.99</v>
      </c>
    </row>
    <row r="14" spans="1:7" ht="13.5" thickBot="1" x14ac:dyDescent="0.25">
      <c r="A14" s="172">
        <v>45509</v>
      </c>
      <c r="B14" s="198" t="s">
        <v>226</v>
      </c>
      <c r="C14" s="42" t="s">
        <v>31</v>
      </c>
      <c r="D14" s="201" t="s">
        <v>50</v>
      </c>
      <c r="E14" s="202">
        <v>220000</v>
      </c>
      <c r="F14" s="191">
        <f t="shared" si="0"/>
        <v>26.631190692640956</v>
      </c>
      <c r="G14" s="192">
        <v>8260.99</v>
      </c>
    </row>
    <row r="15" spans="1:7" ht="13.5" thickBot="1" x14ac:dyDescent="0.25">
      <c r="A15" s="172">
        <v>45509</v>
      </c>
      <c r="B15" s="198" t="s">
        <v>227</v>
      </c>
      <c r="C15" s="42" t="s">
        <v>17</v>
      </c>
      <c r="D15" s="201" t="s">
        <v>13</v>
      </c>
      <c r="E15" s="200">
        <v>250000</v>
      </c>
      <c r="F15" s="191">
        <f t="shared" si="0"/>
        <v>30.262716696182903</v>
      </c>
      <c r="G15" s="192">
        <v>8260.99</v>
      </c>
    </row>
    <row r="16" spans="1:7" ht="13.5" thickBot="1" x14ac:dyDescent="0.25">
      <c r="A16" s="172">
        <v>45509</v>
      </c>
      <c r="B16" s="198" t="s">
        <v>129</v>
      </c>
      <c r="C16" s="42" t="s">
        <v>8</v>
      </c>
      <c r="D16" s="201" t="s">
        <v>50</v>
      </c>
      <c r="E16" s="200">
        <v>50000</v>
      </c>
      <c r="F16" s="191">
        <f t="shared" si="0"/>
        <v>6.0525433392365811</v>
      </c>
      <c r="G16" s="192">
        <v>8260.99</v>
      </c>
    </row>
    <row r="17" spans="1:7" ht="13.5" thickBot="1" x14ac:dyDescent="0.25">
      <c r="A17" s="172">
        <v>45509</v>
      </c>
      <c r="B17" s="198" t="s">
        <v>129</v>
      </c>
      <c r="C17" s="42" t="s">
        <v>8</v>
      </c>
      <c r="D17" s="201" t="s">
        <v>13</v>
      </c>
      <c r="E17" s="200">
        <v>50000</v>
      </c>
      <c r="F17" s="191">
        <f t="shared" si="0"/>
        <v>6.0525433392365811</v>
      </c>
      <c r="G17" s="192">
        <v>8260.99</v>
      </c>
    </row>
    <row r="18" spans="1:7" ht="13.5" thickBot="1" x14ac:dyDescent="0.25">
      <c r="A18" s="172">
        <v>45509</v>
      </c>
      <c r="B18" s="198" t="s">
        <v>129</v>
      </c>
      <c r="C18" s="50" t="s">
        <v>8</v>
      </c>
      <c r="D18" s="201" t="s">
        <v>9</v>
      </c>
      <c r="E18" s="200">
        <v>50000</v>
      </c>
      <c r="F18" s="191">
        <f t="shared" si="0"/>
        <v>6.0525433392365811</v>
      </c>
      <c r="G18" s="192">
        <v>8260.99</v>
      </c>
    </row>
    <row r="19" spans="1:7" ht="13.5" thickBot="1" x14ac:dyDescent="0.25">
      <c r="A19" s="172">
        <v>45509</v>
      </c>
      <c r="B19" s="198" t="s">
        <v>129</v>
      </c>
      <c r="C19" s="50" t="s">
        <v>8</v>
      </c>
      <c r="D19" s="201" t="s">
        <v>60</v>
      </c>
      <c r="E19" s="200">
        <v>50000</v>
      </c>
      <c r="F19" s="191">
        <f t="shared" si="0"/>
        <v>6.0525433392365811</v>
      </c>
      <c r="G19" s="192">
        <v>8260.99</v>
      </c>
    </row>
    <row r="20" spans="1:7" ht="13.5" thickBot="1" x14ac:dyDescent="0.25">
      <c r="A20" s="172">
        <v>45509</v>
      </c>
      <c r="B20" s="198" t="s">
        <v>129</v>
      </c>
      <c r="C20" s="50" t="s">
        <v>8</v>
      </c>
      <c r="D20" s="201" t="s">
        <v>9</v>
      </c>
      <c r="E20" s="200">
        <v>50000</v>
      </c>
      <c r="F20" s="191">
        <f t="shared" si="0"/>
        <v>6.0525433392365811</v>
      </c>
      <c r="G20" s="192">
        <v>8260.99</v>
      </c>
    </row>
    <row r="21" spans="1:7" ht="13.5" thickBot="1" x14ac:dyDescent="0.25">
      <c r="A21" s="172">
        <v>45509</v>
      </c>
      <c r="B21" s="198" t="s">
        <v>228</v>
      </c>
      <c r="C21" s="50" t="s">
        <v>31</v>
      </c>
      <c r="D21" s="201" t="s">
        <v>50</v>
      </c>
      <c r="E21" s="200">
        <v>300000</v>
      </c>
      <c r="F21" s="191">
        <f t="shared" si="0"/>
        <v>36.315260035419485</v>
      </c>
      <c r="G21" s="192">
        <v>8260.99</v>
      </c>
    </row>
    <row r="22" spans="1:7" ht="13.5" thickBot="1" x14ac:dyDescent="0.25">
      <c r="A22" s="144">
        <v>45510</v>
      </c>
      <c r="B22" s="198" t="s">
        <v>229</v>
      </c>
      <c r="C22" s="50" t="s">
        <v>17</v>
      </c>
      <c r="D22" s="201" t="s">
        <v>13</v>
      </c>
      <c r="E22" s="200">
        <v>1000000</v>
      </c>
      <c r="F22" s="191">
        <f t="shared" si="0"/>
        <v>121.05086678473161</v>
      </c>
      <c r="G22" s="192">
        <v>8260.99</v>
      </c>
    </row>
    <row r="23" spans="1:7" ht="13.5" thickBot="1" x14ac:dyDescent="0.25">
      <c r="A23" s="144">
        <v>45510</v>
      </c>
      <c r="B23" s="198" t="s">
        <v>230</v>
      </c>
      <c r="C23" s="50" t="s">
        <v>30</v>
      </c>
      <c r="D23" s="201" t="s">
        <v>13</v>
      </c>
      <c r="E23" s="200">
        <v>15000</v>
      </c>
      <c r="F23" s="191">
        <f t="shared" si="0"/>
        <v>1.8157630017709743</v>
      </c>
      <c r="G23" s="192">
        <v>8260.99</v>
      </c>
    </row>
    <row r="24" spans="1:7" ht="13.5" thickBot="1" x14ac:dyDescent="0.25">
      <c r="A24" s="144">
        <v>45510</v>
      </c>
      <c r="B24" s="198" t="s">
        <v>129</v>
      </c>
      <c r="C24" s="50" t="s">
        <v>8</v>
      </c>
      <c r="D24" s="201" t="s">
        <v>9</v>
      </c>
      <c r="E24" s="200">
        <v>50000</v>
      </c>
      <c r="F24" s="191">
        <f t="shared" si="0"/>
        <v>6.0525433392365811</v>
      </c>
      <c r="G24" s="192">
        <v>8260.99</v>
      </c>
    </row>
    <row r="25" spans="1:7" ht="13.5" thickBot="1" x14ac:dyDescent="0.25">
      <c r="A25" s="144">
        <v>45510</v>
      </c>
      <c r="B25" s="198" t="s">
        <v>129</v>
      </c>
      <c r="C25" s="50" t="s">
        <v>8</v>
      </c>
      <c r="D25" s="201" t="s">
        <v>50</v>
      </c>
      <c r="E25" s="200">
        <v>70000</v>
      </c>
      <c r="F25" s="191">
        <f t="shared" si="0"/>
        <v>8.4735606749312122</v>
      </c>
      <c r="G25" s="192">
        <v>8260.99</v>
      </c>
    </row>
    <row r="26" spans="1:7" ht="13.5" thickBot="1" x14ac:dyDescent="0.25">
      <c r="A26" s="144">
        <v>45510</v>
      </c>
      <c r="B26" s="198" t="s">
        <v>277</v>
      </c>
      <c r="C26" s="50" t="s">
        <v>231</v>
      </c>
      <c r="D26" s="201" t="s">
        <v>60</v>
      </c>
      <c r="E26" s="200">
        <v>60000</v>
      </c>
      <c r="F26" s="191">
        <f t="shared" si="0"/>
        <v>7.2630520070838971</v>
      </c>
      <c r="G26" s="192">
        <v>8260.99</v>
      </c>
    </row>
    <row r="27" spans="1:7" ht="13.5" thickBot="1" x14ac:dyDescent="0.25">
      <c r="A27" s="144">
        <v>45510</v>
      </c>
      <c r="B27" s="198" t="s">
        <v>278</v>
      </c>
      <c r="C27" s="50" t="s">
        <v>20</v>
      </c>
      <c r="D27" s="201" t="s">
        <v>13</v>
      </c>
      <c r="E27" s="200">
        <v>200000</v>
      </c>
      <c r="F27" s="191">
        <f t="shared" si="0"/>
        <v>24.210173356946324</v>
      </c>
      <c r="G27" s="192">
        <v>8260.99</v>
      </c>
    </row>
    <row r="28" spans="1:7" ht="13.5" thickBot="1" x14ac:dyDescent="0.25">
      <c r="A28" s="144">
        <v>45510</v>
      </c>
      <c r="B28" s="198" t="s">
        <v>279</v>
      </c>
      <c r="C28" s="50" t="s">
        <v>20</v>
      </c>
      <c r="D28" s="201" t="s">
        <v>13</v>
      </c>
      <c r="E28" s="200">
        <v>240000</v>
      </c>
      <c r="F28" s="191">
        <f t="shared" si="0"/>
        <v>29.052208028335588</v>
      </c>
      <c r="G28" s="192">
        <v>8260.99</v>
      </c>
    </row>
    <row r="29" spans="1:7" ht="13.5" thickBot="1" x14ac:dyDescent="0.25">
      <c r="A29" s="144">
        <v>45511</v>
      </c>
      <c r="B29" s="198" t="s">
        <v>280</v>
      </c>
      <c r="C29" s="50" t="s">
        <v>10</v>
      </c>
      <c r="D29" s="201" t="s">
        <v>9</v>
      </c>
      <c r="E29" s="200">
        <v>10000</v>
      </c>
      <c r="F29" s="191">
        <f t="shared" si="0"/>
        <v>1.2105086678473163</v>
      </c>
      <c r="G29" s="192">
        <v>8260.99</v>
      </c>
    </row>
    <row r="30" spans="1:7" ht="13.5" thickBot="1" x14ac:dyDescent="0.25">
      <c r="A30" s="144">
        <v>45511</v>
      </c>
      <c r="B30" s="198" t="s">
        <v>280</v>
      </c>
      <c r="C30" s="50" t="s">
        <v>10</v>
      </c>
      <c r="D30" s="201" t="s">
        <v>50</v>
      </c>
      <c r="E30" s="200">
        <v>10000</v>
      </c>
      <c r="F30" s="191">
        <f t="shared" si="0"/>
        <v>1.2105086678473163</v>
      </c>
      <c r="G30" s="192">
        <v>8260.99</v>
      </c>
    </row>
    <row r="31" spans="1:7" ht="13.5" thickBot="1" x14ac:dyDescent="0.25">
      <c r="A31" s="144">
        <v>45511</v>
      </c>
      <c r="B31" s="198" t="s">
        <v>281</v>
      </c>
      <c r="C31" s="50" t="s">
        <v>10</v>
      </c>
      <c r="D31" s="201" t="s">
        <v>9</v>
      </c>
      <c r="E31" s="200">
        <v>20000</v>
      </c>
      <c r="F31" s="191">
        <f t="shared" si="0"/>
        <v>2.4210173356946325</v>
      </c>
      <c r="G31" s="192">
        <v>8260.99</v>
      </c>
    </row>
    <row r="32" spans="1:7" ht="13.5" thickBot="1" x14ac:dyDescent="0.25">
      <c r="A32" s="144">
        <v>45512</v>
      </c>
      <c r="B32" s="193" t="s">
        <v>203</v>
      </c>
      <c r="C32" s="50" t="s">
        <v>33</v>
      </c>
      <c r="D32" s="201" t="s">
        <v>13</v>
      </c>
      <c r="E32" s="203">
        <f>F32*G32</f>
        <v>341178.88699999999</v>
      </c>
      <c r="F32" s="204">
        <v>41.3</v>
      </c>
      <c r="G32" s="192">
        <v>8260.99</v>
      </c>
    </row>
    <row r="33" spans="1:7" ht="13.5" thickBot="1" x14ac:dyDescent="0.25">
      <c r="A33" s="144">
        <v>45512</v>
      </c>
      <c r="B33" s="130" t="s">
        <v>232</v>
      </c>
      <c r="C33" s="50" t="s">
        <v>225</v>
      </c>
      <c r="D33" s="201" t="s">
        <v>13</v>
      </c>
      <c r="E33" s="197">
        <v>1856911</v>
      </c>
      <c r="F33" s="191">
        <f t="shared" si="0"/>
        <v>224.78068609210277</v>
      </c>
      <c r="G33" s="192">
        <v>8260.99</v>
      </c>
    </row>
    <row r="34" spans="1:7" ht="13.5" thickBot="1" x14ac:dyDescent="0.25">
      <c r="A34" s="144">
        <v>45512</v>
      </c>
      <c r="B34" s="130" t="s">
        <v>232</v>
      </c>
      <c r="C34" s="50" t="s">
        <v>225</v>
      </c>
      <c r="D34" s="201" t="s">
        <v>13</v>
      </c>
      <c r="E34" s="197">
        <v>673400</v>
      </c>
      <c r="F34" s="191">
        <f t="shared" si="0"/>
        <v>81.515653692838271</v>
      </c>
      <c r="G34" s="192">
        <v>8260.99</v>
      </c>
    </row>
    <row r="35" spans="1:7" ht="13.5" thickBot="1" x14ac:dyDescent="0.25">
      <c r="A35" s="144">
        <v>45512</v>
      </c>
      <c r="B35" s="205" t="s">
        <v>233</v>
      </c>
      <c r="C35" s="50" t="s">
        <v>234</v>
      </c>
      <c r="D35" s="201" t="s">
        <v>13</v>
      </c>
      <c r="E35" s="197">
        <v>177000</v>
      </c>
      <c r="F35" s="191">
        <f t="shared" si="0"/>
        <v>21.426003420897494</v>
      </c>
      <c r="G35" s="192">
        <v>8260.99</v>
      </c>
    </row>
    <row r="36" spans="1:7" ht="13.5" thickBot="1" x14ac:dyDescent="0.25">
      <c r="A36" s="144">
        <v>45512</v>
      </c>
      <c r="B36" s="198" t="s">
        <v>282</v>
      </c>
      <c r="C36" s="50" t="s">
        <v>10</v>
      </c>
      <c r="D36" s="201" t="s">
        <v>9</v>
      </c>
      <c r="E36" s="200">
        <v>15000</v>
      </c>
      <c r="F36" s="191">
        <f t="shared" si="0"/>
        <v>1.8157630017709743</v>
      </c>
      <c r="G36" s="192">
        <v>8260.99</v>
      </c>
    </row>
    <row r="37" spans="1:7" ht="13.5" thickBot="1" x14ac:dyDescent="0.25">
      <c r="A37" s="177">
        <v>45514</v>
      </c>
      <c r="B37" s="206" t="s">
        <v>284</v>
      </c>
      <c r="C37" s="50" t="s">
        <v>20</v>
      </c>
      <c r="D37" s="201" t="s">
        <v>13</v>
      </c>
      <c r="E37" s="200">
        <v>20000</v>
      </c>
      <c r="F37" s="191">
        <f t="shared" si="0"/>
        <v>2.4210173356946325</v>
      </c>
      <c r="G37" s="192">
        <v>8260.99</v>
      </c>
    </row>
    <row r="38" spans="1:7" ht="13.5" thickBot="1" x14ac:dyDescent="0.25">
      <c r="A38" s="177">
        <v>45516</v>
      </c>
      <c r="B38" s="198" t="s">
        <v>129</v>
      </c>
      <c r="C38" s="50" t="s">
        <v>8</v>
      </c>
      <c r="D38" s="201" t="s">
        <v>50</v>
      </c>
      <c r="E38" s="200">
        <v>50000</v>
      </c>
      <c r="F38" s="191">
        <f t="shared" si="0"/>
        <v>6.0525433392365811</v>
      </c>
      <c r="G38" s="192">
        <v>8260.99</v>
      </c>
    </row>
    <row r="39" spans="1:7" ht="13.5" thickBot="1" x14ac:dyDescent="0.25">
      <c r="A39" s="177">
        <v>45516</v>
      </c>
      <c r="B39" s="198" t="s">
        <v>129</v>
      </c>
      <c r="C39" s="50" t="s">
        <v>8</v>
      </c>
      <c r="D39" s="201" t="s">
        <v>13</v>
      </c>
      <c r="E39" s="200">
        <v>50000</v>
      </c>
      <c r="F39" s="191">
        <f t="shared" si="0"/>
        <v>6.0525433392365811</v>
      </c>
      <c r="G39" s="192">
        <v>8260.99</v>
      </c>
    </row>
    <row r="40" spans="1:7" ht="13.5" thickBot="1" x14ac:dyDescent="0.25">
      <c r="A40" s="177">
        <v>45516</v>
      </c>
      <c r="B40" s="198" t="s">
        <v>129</v>
      </c>
      <c r="C40" s="50" t="s">
        <v>8</v>
      </c>
      <c r="D40" s="201" t="s">
        <v>9</v>
      </c>
      <c r="E40" s="200">
        <v>50000</v>
      </c>
      <c r="F40" s="191">
        <f t="shared" si="0"/>
        <v>6.0525433392365811</v>
      </c>
      <c r="G40" s="192">
        <v>8260.99</v>
      </c>
    </row>
    <row r="41" spans="1:7" ht="13.5" thickBot="1" x14ac:dyDescent="0.25">
      <c r="A41" s="177">
        <v>45516</v>
      </c>
      <c r="B41" s="198" t="s">
        <v>129</v>
      </c>
      <c r="C41" s="50" t="s">
        <v>8</v>
      </c>
      <c r="D41" s="201" t="s">
        <v>60</v>
      </c>
      <c r="E41" s="200">
        <v>50000</v>
      </c>
      <c r="F41" s="191">
        <f t="shared" si="0"/>
        <v>6.0525433392365811</v>
      </c>
      <c r="G41" s="192">
        <v>8260.99</v>
      </c>
    </row>
    <row r="42" spans="1:7" ht="13.5" thickBot="1" x14ac:dyDescent="0.25">
      <c r="A42" s="177">
        <v>45516</v>
      </c>
      <c r="B42" s="198" t="s">
        <v>129</v>
      </c>
      <c r="C42" s="50" t="s">
        <v>8</v>
      </c>
      <c r="D42" s="201" t="s">
        <v>9</v>
      </c>
      <c r="E42" s="200">
        <v>50000</v>
      </c>
      <c r="F42" s="191">
        <f t="shared" si="0"/>
        <v>6.0525433392365811</v>
      </c>
      <c r="G42" s="192">
        <v>8260.99</v>
      </c>
    </row>
    <row r="43" spans="1:7" ht="13.5" thickBot="1" x14ac:dyDescent="0.25">
      <c r="A43" s="177">
        <v>45516</v>
      </c>
      <c r="B43" s="198" t="s">
        <v>129</v>
      </c>
      <c r="C43" s="50" t="s">
        <v>8</v>
      </c>
      <c r="D43" s="201" t="s">
        <v>9</v>
      </c>
      <c r="E43" s="200">
        <v>50000</v>
      </c>
      <c r="F43" s="191">
        <f t="shared" si="0"/>
        <v>6.0525433392365811</v>
      </c>
      <c r="G43" s="192">
        <v>8260.99</v>
      </c>
    </row>
    <row r="44" spans="1:7" ht="13.5" thickBot="1" x14ac:dyDescent="0.25">
      <c r="A44" s="177">
        <v>45516</v>
      </c>
      <c r="B44" s="198" t="s">
        <v>129</v>
      </c>
      <c r="C44" s="50" t="s">
        <v>8</v>
      </c>
      <c r="D44" s="201" t="s">
        <v>50</v>
      </c>
      <c r="E44" s="200">
        <v>50000</v>
      </c>
      <c r="F44" s="191">
        <f t="shared" si="0"/>
        <v>6.0525433392365811</v>
      </c>
      <c r="G44" s="192">
        <v>8260.99</v>
      </c>
    </row>
    <row r="45" spans="1:7" ht="13.5" thickBot="1" x14ac:dyDescent="0.25">
      <c r="A45" s="177">
        <v>45516</v>
      </c>
      <c r="B45" s="198" t="s">
        <v>283</v>
      </c>
      <c r="C45" s="50" t="s">
        <v>20</v>
      </c>
      <c r="D45" s="201" t="s">
        <v>60</v>
      </c>
      <c r="E45" s="200">
        <v>30000</v>
      </c>
      <c r="F45" s="191">
        <f t="shared" si="0"/>
        <v>3.6315260035419485</v>
      </c>
      <c r="G45" s="192">
        <v>8260.99</v>
      </c>
    </row>
    <row r="46" spans="1:7" ht="13.5" thickBot="1" x14ac:dyDescent="0.25">
      <c r="A46" s="177">
        <v>45517</v>
      </c>
      <c r="B46" s="198" t="s">
        <v>284</v>
      </c>
      <c r="C46" s="50" t="s">
        <v>20</v>
      </c>
      <c r="D46" s="201" t="s">
        <v>60</v>
      </c>
      <c r="E46" s="200">
        <v>30000</v>
      </c>
      <c r="F46" s="191">
        <f t="shared" si="0"/>
        <v>3.6315260035419485</v>
      </c>
      <c r="G46" s="192">
        <v>8260.99</v>
      </c>
    </row>
    <row r="47" spans="1:7" ht="13.5" thickBot="1" x14ac:dyDescent="0.25">
      <c r="A47" s="177">
        <v>45517</v>
      </c>
      <c r="B47" s="198" t="s">
        <v>284</v>
      </c>
      <c r="C47" s="50" t="s">
        <v>20</v>
      </c>
      <c r="D47" s="201" t="s">
        <v>60</v>
      </c>
      <c r="E47" s="200">
        <v>50000</v>
      </c>
      <c r="F47" s="191">
        <f t="shared" si="0"/>
        <v>6.0525433392365811</v>
      </c>
      <c r="G47" s="192">
        <v>8260.99</v>
      </c>
    </row>
    <row r="48" spans="1:7" ht="13.5" thickBot="1" x14ac:dyDescent="0.25">
      <c r="A48" s="177">
        <v>45517</v>
      </c>
      <c r="B48" s="198" t="s">
        <v>285</v>
      </c>
      <c r="C48" s="50" t="s">
        <v>10</v>
      </c>
      <c r="D48" s="201" t="s">
        <v>9</v>
      </c>
      <c r="E48" s="200">
        <v>5000</v>
      </c>
      <c r="F48" s="191">
        <f t="shared" si="0"/>
        <v>0.60525433392365813</v>
      </c>
      <c r="G48" s="192">
        <v>8260.99</v>
      </c>
    </row>
    <row r="49" spans="1:7" ht="13.5" thickBot="1" x14ac:dyDescent="0.25">
      <c r="A49" s="177">
        <v>45519</v>
      </c>
      <c r="B49" s="198" t="s">
        <v>286</v>
      </c>
      <c r="C49" s="50" t="s">
        <v>10</v>
      </c>
      <c r="D49" s="201" t="s">
        <v>9</v>
      </c>
      <c r="E49" s="200">
        <v>20000</v>
      </c>
      <c r="F49" s="191">
        <f t="shared" si="0"/>
        <v>2.4210173356946325</v>
      </c>
      <c r="G49" s="192">
        <v>8260.99</v>
      </c>
    </row>
    <row r="50" spans="1:7" ht="13.5" thickBot="1" x14ac:dyDescent="0.25">
      <c r="A50" s="177">
        <v>45519</v>
      </c>
      <c r="B50" s="198" t="s">
        <v>287</v>
      </c>
      <c r="C50" s="50" t="s">
        <v>10</v>
      </c>
      <c r="D50" s="201" t="s">
        <v>9</v>
      </c>
      <c r="E50" s="200">
        <v>10000</v>
      </c>
      <c r="F50" s="191">
        <f t="shared" si="0"/>
        <v>1.2105086678473163</v>
      </c>
      <c r="G50" s="192">
        <v>8260.99</v>
      </c>
    </row>
    <row r="51" spans="1:7" ht="13.5" thickBot="1" x14ac:dyDescent="0.25">
      <c r="A51" s="177">
        <v>45519</v>
      </c>
      <c r="B51" s="198" t="s">
        <v>288</v>
      </c>
      <c r="C51" s="50" t="s">
        <v>10</v>
      </c>
      <c r="D51" s="201" t="s">
        <v>9</v>
      </c>
      <c r="E51" s="200">
        <v>15000</v>
      </c>
      <c r="F51" s="191">
        <f t="shared" si="0"/>
        <v>1.8157630017709743</v>
      </c>
      <c r="G51" s="192">
        <v>8260.99</v>
      </c>
    </row>
    <row r="52" spans="1:7" ht="13.5" thickBot="1" x14ac:dyDescent="0.25">
      <c r="A52" s="177">
        <v>45519</v>
      </c>
      <c r="B52" s="198" t="s">
        <v>286</v>
      </c>
      <c r="C52" s="50" t="s">
        <v>10</v>
      </c>
      <c r="D52" s="201" t="s">
        <v>9</v>
      </c>
      <c r="E52" s="200">
        <v>20000</v>
      </c>
      <c r="F52" s="191">
        <f t="shared" si="0"/>
        <v>2.4210173356946325</v>
      </c>
      <c r="G52" s="192">
        <v>8260.99</v>
      </c>
    </row>
    <row r="53" spans="1:7" ht="13.5" thickBot="1" x14ac:dyDescent="0.25">
      <c r="A53" s="177">
        <v>45519</v>
      </c>
      <c r="B53" s="198" t="s">
        <v>289</v>
      </c>
      <c r="C53" s="50" t="s">
        <v>10</v>
      </c>
      <c r="D53" s="201" t="s">
        <v>50</v>
      </c>
      <c r="E53" s="200">
        <v>15000</v>
      </c>
      <c r="F53" s="191">
        <f t="shared" si="0"/>
        <v>1.8157630017709743</v>
      </c>
      <c r="G53" s="192">
        <v>8260.99</v>
      </c>
    </row>
    <row r="54" spans="1:7" ht="13.5" thickBot="1" x14ac:dyDescent="0.25">
      <c r="A54" s="177">
        <v>45519</v>
      </c>
      <c r="B54" s="198" t="s">
        <v>290</v>
      </c>
      <c r="C54" s="50" t="s">
        <v>10</v>
      </c>
      <c r="D54" s="201" t="s">
        <v>50</v>
      </c>
      <c r="E54" s="200">
        <v>10000</v>
      </c>
      <c r="F54" s="191">
        <f t="shared" si="0"/>
        <v>1.2105086678473163</v>
      </c>
      <c r="G54" s="192">
        <v>8260.99</v>
      </c>
    </row>
    <row r="55" spans="1:7" ht="13.5" thickBot="1" x14ac:dyDescent="0.25">
      <c r="A55" s="177">
        <v>45520</v>
      </c>
      <c r="B55" s="198" t="s">
        <v>291</v>
      </c>
      <c r="C55" s="50" t="s">
        <v>10</v>
      </c>
      <c r="D55" s="201" t="s">
        <v>50</v>
      </c>
      <c r="E55" s="200">
        <v>35000</v>
      </c>
      <c r="F55" s="191">
        <f t="shared" si="0"/>
        <v>4.2367803374656061</v>
      </c>
      <c r="G55" s="192">
        <v>8260.99</v>
      </c>
    </row>
    <row r="56" spans="1:7" ht="13.5" thickBot="1" x14ac:dyDescent="0.25">
      <c r="A56" s="177">
        <v>45520</v>
      </c>
      <c r="B56" s="198" t="s">
        <v>291</v>
      </c>
      <c r="C56" s="50" t="s">
        <v>10</v>
      </c>
      <c r="D56" s="201" t="s">
        <v>9</v>
      </c>
      <c r="E56" s="200">
        <v>35000</v>
      </c>
      <c r="F56" s="191">
        <f t="shared" si="0"/>
        <v>4.2367803374656061</v>
      </c>
      <c r="G56" s="192">
        <v>8260.99</v>
      </c>
    </row>
    <row r="57" spans="1:7" ht="13.5" thickBot="1" x14ac:dyDescent="0.25">
      <c r="A57" s="177">
        <v>45520</v>
      </c>
      <c r="B57" s="198" t="s">
        <v>291</v>
      </c>
      <c r="C57" s="50" t="s">
        <v>10</v>
      </c>
      <c r="D57" s="201" t="s">
        <v>9</v>
      </c>
      <c r="E57" s="200">
        <v>35000</v>
      </c>
      <c r="F57" s="191">
        <f t="shared" si="0"/>
        <v>4.2367803374656061</v>
      </c>
      <c r="G57" s="192">
        <v>8260.99</v>
      </c>
    </row>
    <row r="58" spans="1:7" ht="13.5" thickBot="1" x14ac:dyDescent="0.25">
      <c r="A58" s="177">
        <v>45520</v>
      </c>
      <c r="B58" s="198" t="s">
        <v>235</v>
      </c>
      <c r="C58" s="50" t="s">
        <v>225</v>
      </c>
      <c r="D58" s="201" t="s">
        <v>13</v>
      </c>
      <c r="E58" s="200">
        <v>50000</v>
      </c>
      <c r="F58" s="191">
        <f t="shared" si="0"/>
        <v>6.0525433392365811</v>
      </c>
      <c r="G58" s="192">
        <v>8260.99</v>
      </c>
    </row>
    <row r="59" spans="1:7" ht="13.5" thickBot="1" x14ac:dyDescent="0.25">
      <c r="A59" s="177">
        <v>45520</v>
      </c>
      <c r="B59" s="198" t="s">
        <v>236</v>
      </c>
      <c r="C59" s="50" t="s">
        <v>225</v>
      </c>
      <c r="D59" s="201" t="s">
        <v>13</v>
      </c>
      <c r="E59" s="200">
        <v>20000</v>
      </c>
      <c r="F59" s="191">
        <f t="shared" si="0"/>
        <v>2.4210173356946325</v>
      </c>
      <c r="G59" s="192">
        <v>8260.99</v>
      </c>
    </row>
    <row r="60" spans="1:7" ht="13.5" thickBot="1" x14ac:dyDescent="0.25">
      <c r="A60" s="177">
        <v>45520</v>
      </c>
      <c r="B60" s="198" t="s">
        <v>237</v>
      </c>
      <c r="C60" s="50" t="s">
        <v>225</v>
      </c>
      <c r="D60" s="201" t="s">
        <v>13</v>
      </c>
      <c r="E60" s="200">
        <v>35000</v>
      </c>
      <c r="F60" s="191">
        <f t="shared" si="0"/>
        <v>4.2367803374656061</v>
      </c>
      <c r="G60" s="192">
        <v>8260.99</v>
      </c>
    </row>
    <row r="61" spans="1:7" ht="13.5" thickBot="1" x14ac:dyDescent="0.25">
      <c r="A61" s="177">
        <v>45520</v>
      </c>
      <c r="B61" s="198" t="s">
        <v>238</v>
      </c>
      <c r="C61" s="94" t="s">
        <v>20</v>
      </c>
      <c r="D61" s="207" t="s">
        <v>13</v>
      </c>
      <c r="E61" s="200">
        <v>70000</v>
      </c>
      <c r="F61" s="191">
        <f t="shared" si="0"/>
        <v>8.4735606749312122</v>
      </c>
      <c r="G61" s="192">
        <v>8260.99</v>
      </c>
    </row>
    <row r="62" spans="1:7" ht="13.5" thickBot="1" x14ac:dyDescent="0.25">
      <c r="A62" s="177">
        <v>45520</v>
      </c>
      <c r="B62" s="198" t="s">
        <v>239</v>
      </c>
      <c r="C62" s="94" t="s">
        <v>10</v>
      </c>
      <c r="D62" s="207" t="s">
        <v>50</v>
      </c>
      <c r="E62" s="200">
        <v>61000</v>
      </c>
      <c r="F62" s="191">
        <f t="shared" si="0"/>
        <v>7.3841028738686285</v>
      </c>
      <c r="G62" s="192">
        <v>8260.99</v>
      </c>
    </row>
    <row r="63" spans="1:7" ht="13.5" thickBot="1" x14ac:dyDescent="0.25">
      <c r="A63" s="177">
        <v>45520</v>
      </c>
      <c r="B63" s="208" t="s">
        <v>240</v>
      </c>
      <c r="C63" s="94" t="s">
        <v>66</v>
      </c>
      <c r="D63" s="207" t="s">
        <v>50</v>
      </c>
      <c r="E63" s="200">
        <v>2200000</v>
      </c>
      <c r="F63" s="191">
        <f t="shared" si="0"/>
        <v>266.31190692640956</v>
      </c>
      <c r="G63" s="192">
        <v>8260.99</v>
      </c>
    </row>
    <row r="64" spans="1:7" ht="13.5" thickBot="1" x14ac:dyDescent="0.25">
      <c r="A64" s="177">
        <v>45520</v>
      </c>
      <c r="B64" s="198" t="s">
        <v>292</v>
      </c>
      <c r="C64" s="94" t="s">
        <v>66</v>
      </c>
      <c r="D64" s="207" t="s">
        <v>50</v>
      </c>
      <c r="E64" s="200">
        <v>750000</v>
      </c>
      <c r="F64" s="191">
        <f t="shared" si="0"/>
        <v>90.788150088548718</v>
      </c>
      <c r="G64" s="192">
        <v>8260.99</v>
      </c>
    </row>
    <row r="65" spans="1:7" ht="13.5" thickBot="1" x14ac:dyDescent="0.25">
      <c r="A65" s="177">
        <v>45520</v>
      </c>
      <c r="B65" s="198" t="s">
        <v>293</v>
      </c>
      <c r="C65" s="94" t="s">
        <v>231</v>
      </c>
      <c r="D65" s="207" t="s">
        <v>60</v>
      </c>
      <c r="E65" s="200">
        <v>200000</v>
      </c>
      <c r="F65" s="191">
        <f t="shared" si="0"/>
        <v>24.210173356946324</v>
      </c>
      <c r="G65" s="192">
        <v>8260.99</v>
      </c>
    </row>
    <row r="66" spans="1:7" ht="13.5" thickBot="1" x14ac:dyDescent="0.25">
      <c r="A66" s="177">
        <v>45520</v>
      </c>
      <c r="B66" s="198" t="s">
        <v>241</v>
      </c>
      <c r="C66" s="94" t="s">
        <v>225</v>
      </c>
      <c r="D66" s="207" t="s">
        <v>13</v>
      </c>
      <c r="E66" s="209">
        <v>510000</v>
      </c>
      <c r="F66" s="191">
        <f t="shared" si="0"/>
        <v>61.735942060213127</v>
      </c>
      <c r="G66" s="192">
        <v>8260.99</v>
      </c>
    </row>
    <row r="67" spans="1:7" ht="13.5" thickBot="1" x14ac:dyDescent="0.25">
      <c r="A67" s="177">
        <v>45520</v>
      </c>
      <c r="B67" s="210" t="s">
        <v>242</v>
      </c>
      <c r="C67" s="94" t="s">
        <v>225</v>
      </c>
      <c r="D67" s="207" t="s">
        <v>13</v>
      </c>
      <c r="E67" s="209">
        <v>1350000</v>
      </c>
      <c r="F67" s="191">
        <f t="shared" si="0"/>
        <v>163.41867015938769</v>
      </c>
      <c r="G67" s="192">
        <v>8260.99</v>
      </c>
    </row>
    <row r="68" spans="1:7" ht="13.5" thickBot="1" x14ac:dyDescent="0.25">
      <c r="A68" s="177">
        <v>45520</v>
      </c>
      <c r="B68" s="198" t="s">
        <v>243</v>
      </c>
      <c r="C68" s="94" t="s">
        <v>31</v>
      </c>
      <c r="D68" s="207" t="s">
        <v>50</v>
      </c>
      <c r="E68" s="209">
        <v>300000</v>
      </c>
      <c r="F68" s="191">
        <f t="shared" si="0"/>
        <v>36.315260035419485</v>
      </c>
      <c r="G68" s="192">
        <v>8260.99</v>
      </c>
    </row>
    <row r="69" spans="1:7" ht="13.5" thickBot="1" x14ac:dyDescent="0.25">
      <c r="A69" s="177">
        <v>45520</v>
      </c>
      <c r="B69" s="210" t="s">
        <v>294</v>
      </c>
      <c r="C69" s="94" t="s">
        <v>52</v>
      </c>
      <c r="D69" s="207" t="s">
        <v>50</v>
      </c>
      <c r="E69" s="209">
        <v>105000</v>
      </c>
      <c r="F69" s="191">
        <f t="shared" ref="F69:F133" si="1">+E69/G69</f>
        <v>12.710341012396819</v>
      </c>
      <c r="G69" s="192">
        <v>8260.99</v>
      </c>
    </row>
    <row r="70" spans="1:7" ht="13.5" thickBot="1" x14ac:dyDescent="0.25">
      <c r="A70" s="177">
        <v>45520</v>
      </c>
      <c r="B70" s="210" t="s">
        <v>295</v>
      </c>
      <c r="C70" s="94" t="s">
        <v>8</v>
      </c>
      <c r="D70" s="207" t="s">
        <v>50</v>
      </c>
      <c r="E70" s="209">
        <v>50000</v>
      </c>
      <c r="F70" s="191">
        <f t="shared" si="1"/>
        <v>6.0525433392365811</v>
      </c>
      <c r="G70" s="192">
        <v>8260.99</v>
      </c>
    </row>
    <row r="71" spans="1:7" ht="13.5" thickBot="1" x14ac:dyDescent="0.25">
      <c r="A71" s="177">
        <v>45521</v>
      </c>
      <c r="B71" s="198" t="s">
        <v>244</v>
      </c>
      <c r="C71" s="94" t="s">
        <v>66</v>
      </c>
      <c r="D71" s="207" t="s">
        <v>13</v>
      </c>
      <c r="E71" s="209">
        <v>55000</v>
      </c>
      <c r="F71" s="191">
        <f t="shared" si="1"/>
        <v>6.6577976731602391</v>
      </c>
      <c r="G71" s="192">
        <v>8260.99</v>
      </c>
    </row>
    <row r="72" spans="1:7" ht="13.5" thickBot="1" x14ac:dyDescent="0.25">
      <c r="A72" s="211">
        <v>45521</v>
      </c>
      <c r="B72" s="210" t="s">
        <v>296</v>
      </c>
      <c r="C72" s="94" t="s">
        <v>66</v>
      </c>
      <c r="D72" s="207" t="s">
        <v>13</v>
      </c>
      <c r="E72" s="209">
        <v>1800000</v>
      </c>
      <c r="F72" s="191">
        <f t="shared" si="1"/>
        <v>217.89156021251691</v>
      </c>
      <c r="G72" s="192">
        <v>8260.99</v>
      </c>
    </row>
    <row r="73" spans="1:7" ht="13.5" thickBot="1" x14ac:dyDescent="0.25">
      <c r="A73" s="211">
        <v>45521</v>
      </c>
      <c r="B73" s="210" t="s">
        <v>245</v>
      </c>
      <c r="C73" s="94" t="s">
        <v>20</v>
      </c>
      <c r="D73" s="207" t="s">
        <v>13</v>
      </c>
      <c r="E73" s="209">
        <v>281000</v>
      </c>
      <c r="F73" s="191">
        <f t="shared" si="1"/>
        <v>34.015293566509584</v>
      </c>
      <c r="G73" s="192">
        <v>8260.99</v>
      </c>
    </row>
    <row r="74" spans="1:7" ht="13.5" thickBot="1" x14ac:dyDescent="0.25">
      <c r="A74" s="211">
        <v>45521</v>
      </c>
      <c r="B74" s="210" t="s">
        <v>246</v>
      </c>
      <c r="C74" s="94" t="s">
        <v>66</v>
      </c>
      <c r="D74" s="207" t="s">
        <v>13</v>
      </c>
      <c r="E74" s="209">
        <v>294500</v>
      </c>
      <c r="F74" s="191">
        <f t="shared" si="1"/>
        <v>35.64948026810346</v>
      </c>
      <c r="G74" s="192">
        <v>8260.99</v>
      </c>
    </row>
    <row r="75" spans="1:7" ht="13.5" thickBot="1" x14ac:dyDescent="0.25">
      <c r="A75" s="79">
        <v>45521</v>
      </c>
      <c r="B75" s="134" t="s">
        <v>247</v>
      </c>
      <c r="C75" s="94" t="s">
        <v>225</v>
      </c>
      <c r="D75" s="207" t="s">
        <v>13</v>
      </c>
      <c r="E75" s="197">
        <v>3415000</v>
      </c>
      <c r="F75" s="191">
        <f t="shared" si="1"/>
        <v>413.38871006985846</v>
      </c>
      <c r="G75" s="192">
        <v>8260.99</v>
      </c>
    </row>
    <row r="76" spans="1:7" ht="13.5" thickBot="1" x14ac:dyDescent="0.25">
      <c r="A76" s="79">
        <v>45521</v>
      </c>
      <c r="B76" s="134" t="s">
        <v>248</v>
      </c>
      <c r="C76" s="94" t="s">
        <v>225</v>
      </c>
      <c r="D76" s="207" t="s">
        <v>13</v>
      </c>
      <c r="E76" s="197">
        <v>2080500</v>
      </c>
      <c r="F76" s="191">
        <f t="shared" si="1"/>
        <v>251.84632834563413</v>
      </c>
      <c r="G76" s="192">
        <v>8260.99</v>
      </c>
    </row>
    <row r="77" spans="1:7" ht="13.5" thickBot="1" x14ac:dyDescent="0.25">
      <c r="A77" s="79">
        <v>45522</v>
      </c>
      <c r="B77" s="134" t="s">
        <v>297</v>
      </c>
      <c r="C77" s="94" t="s">
        <v>10</v>
      </c>
      <c r="D77" s="207" t="s">
        <v>50</v>
      </c>
      <c r="E77" s="197">
        <v>655000</v>
      </c>
      <c r="F77" s="191">
        <f t="shared" si="1"/>
        <v>79.288317743999201</v>
      </c>
      <c r="G77" s="192">
        <v>8260.99</v>
      </c>
    </row>
    <row r="78" spans="1:7" ht="13.5" thickBot="1" x14ac:dyDescent="0.25">
      <c r="A78" s="211">
        <v>45522</v>
      </c>
      <c r="B78" s="210" t="s">
        <v>298</v>
      </c>
      <c r="C78" s="94" t="s">
        <v>10</v>
      </c>
      <c r="D78" s="207" t="s">
        <v>50</v>
      </c>
      <c r="E78" s="209">
        <v>240000</v>
      </c>
      <c r="F78" s="191">
        <f t="shared" si="1"/>
        <v>29.052208028335588</v>
      </c>
      <c r="G78" s="192">
        <v>8260.99</v>
      </c>
    </row>
    <row r="79" spans="1:7" ht="13.5" thickBot="1" x14ac:dyDescent="0.25">
      <c r="A79" s="212">
        <v>45522</v>
      </c>
      <c r="B79" s="198" t="s">
        <v>299</v>
      </c>
      <c r="C79" s="94" t="s">
        <v>249</v>
      </c>
      <c r="D79" s="207" t="s">
        <v>60</v>
      </c>
      <c r="E79" s="200">
        <v>80000</v>
      </c>
      <c r="F79" s="191">
        <f t="shared" si="1"/>
        <v>9.68406934277853</v>
      </c>
      <c r="G79" s="192">
        <v>8260.99</v>
      </c>
    </row>
    <row r="80" spans="1:7" ht="13.5" thickBot="1" x14ac:dyDescent="0.25">
      <c r="A80" s="211">
        <v>45522</v>
      </c>
      <c r="B80" s="210" t="s">
        <v>300</v>
      </c>
      <c r="C80" s="94" t="s">
        <v>231</v>
      </c>
      <c r="D80" s="207" t="s">
        <v>60</v>
      </c>
      <c r="E80" s="200">
        <v>250000</v>
      </c>
      <c r="F80" s="191">
        <f t="shared" si="1"/>
        <v>30.262716696182903</v>
      </c>
      <c r="G80" s="192">
        <v>8260.99</v>
      </c>
    </row>
    <row r="81" spans="1:7" ht="13.5" thickBot="1" x14ac:dyDescent="0.25">
      <c r="A81" s="211">
        <v>45522</v>
      </c>
      <c r="B81" s="210" t="s">
        <v>301</v>
      </c>
      <c r="C81" s="94" t="s">
        <v>10</v>
      </c>
      <c r="D81" s="207" t="s">
        <v>50</v>
      </c>
      <c r="E81" s="200">
        <v>20000</v>
      </c>
      <c r="F81" s="191">
        <f t="shared" si="1"/>
        <v>2.4210173356946325</v>
      </c>
      <c r="G81" s="192">
        <v>8260.99</v>
      </c>
    </row>
    <row r="82" spans="1:7" ht="13.5" thickBot="1" x14ac:dyDescent="0.25">
      <c r="A82" s="211">
        <v>45523</v>
      </c>
      <c r="B82" s="198" t="s">
        <v>129</v>
      </c>
      <c r="C82" s="94" t="s">
        <v>8</v>
      </c>
      <c r="D82" s="207" t="s">
        <v>50</v>
      </c>
      <c r="E82" s="200">
        <v>50000</v>
      </c>
      <c r="F82" s="191">
        <f t="shared" si="1"/>
        <v>6.0525433392365811</v>
      </c>
      <c r="G82" s="192">
        <v>8260.99</v>
      </c>
    </row>
    <row r="83" spans="1:7" ht="13.5" thickBot="1" x14ac:dyDescent="0.25">
      <c r="A83" s="211">
        <v>45523</v>
      </c>
      <c r="B83" s="198" t="s">
        <v>129</v>
      </c>
      <c r="C83" s="94" t="s">
        <v>8</v>
      </c>
      <c r="D83" s="207" t="s">
        <v>13</v>
      </c>
      <c r="E83" s="200">
        <v>50000</v>
      </c>
      <c r="F83" s="191">
        <f t="shared" si="1"/>
        <v>6.0525433392365811</v>
      </c>
      <c r="G83" s="192">
        <v>8260.99</v>
      </c>
    </row>
    <row r="84" spans="1:7" ht="13.5" thickBot="1" x14ac:dyDescent="0.25">
      <c r="A84" s="211">
        <v>45523</v>
      </c>
      <c r="B84" s="198" t="s">
        <v>129</v>
      </c>
      <c r="C84" s="94" t="s">
        <v>8</v>
      </c>
      <c r="D84" s="207" t="s">
        <v>9</v>
      </c>
      <c r="E84" s="200">
        <v>50000</v>
      </c>
      <c r="F84" s="191">
        <f t="shared" si="1"/>
        <v>6.0525433392365811</v>
      </c>
      <c r="G84" s="192">
        <v>8260.99</v>
      </c>
    </row>
    <row r="85" spans="1:7" ht="13.5" thickBot="1" x14ac:dyDescent="0.25">
      <c r="A85" s="211">
        <v>45523</v>
      </c>
      <c r="B85" s="198" t="s">
        <v>129</v>
      </c>
      <c r="C85" s="94" t="s">
        <v>8</v>
      </c>
      <c r="D85" s="207" t="s">
        <v>60</v>
      </c>
      <c r="E85" s="200">
        <v>50000</v>
      </c>
      <c r="F85" s="191">
        <f t="shared" si="1"/>
        <v>6.0525433392365811</v>
      </c>
      <c r="G85" s="192">
        <v>8260.99</v>
      </c>
    </row>
    <row r="86" spans="1:7" ht="13.5" thickBot="1" x14ac:dyDescent="0.25">
      <c r="A86" s="211">
        <v>45523</v>
      </c>
      <c r="B86" s="198" t="s">
        <v>129</v>
      </c>
      <c r="C86" s="94" t="s">
        <v>8</v>
      </c>
      <c r="D86" s="207" t="s">
        <v>9</v>
      </c>
      <c r="E86" s="200">
        <v>50000</v>
      </c>
      <c r="F86" s="191">
        <f t="shared" si="1"/>
        <v>6.0525433392365811</v>
      </c>
      <c r="G86" s="192">
        <v>8260.99</v>
      </c>
    </row>
    <row r="87" spans="1:7" ht="13.5" thickBot="1" x14ac:dyDescent="0.25">
      <c r="A87" s="211">
        <v>45523</v>
      </c>
      <c r="B87" s="198" t="s">
        <v>129</v>
      </c>
      <c r="C87" s="94" t="s">
        <v>8</v>
      </c>
      <c r="D87" s="207" t="s">
        <v>9</v>
      </c>
      <c r="E87" s="200">
        <v>50000</v>
      </c>
      <c r="F87" s="191">
        <f t="shared" si="1"/>
        <v>6.0525433392365811</v>
      </c>
      <c r="G87" s="192">
        <v>8260.99</v>
      </c>
    </row>
    <row r="88" spans="1:7" ht="13.5" thickBot="1" x14ac:dyDescent="0.25">
      <c r="A88" s="211">
        <v>45523</v>
      </c>
      <c r="B88" s="198" t="s">
        <v>129</v>
      </c>
      <c r="C88" s="94" t="s">
        <v>8</v>
      </c>
      <c r="D88" s="207" t="s">
        <v>50</v>
      </c>
      <c r="E88" s="200">
        <v>50000</v>
      </c>
      <c r="F88" s="191">
        <f t="shared" si="1"/>
        <v>6.0525433392365811</v>
      </c>
      <c r="G88" s="192">
        <v>8260.99</v>
      </c>
    </row>
    <row r="89" spans="1:7" ht="13.5" thickBot="1" x14ac:dyDescent="0.25">
      <c r="A89" s="211">
        <v>45523</v>
      </c>
      <c r="B89" s="210" t="s">
        <v>302</v>
      </c>
      <c r="C89" s="94" t="s">
        <v>8</v>
      </c>
      <c r="D89" s="207" t="s">
        <v>50</v>
      </c>
      <c r="E89" s="200">
        <v>50000</v>
      </c>
      <c r="F89" s="191">
        <f t="shared" si="1"/>
        <v>6.0525433392365811</v>
      </c>
      <c r="G89" s="192">
        <v>8260.99</v>
      </c>
    </row>
    <row r="90" spans="1:7" ht="13.5" thickBot="1" x14ac:dyDescent="0.25">
      <c r="A90" s="213">
        <v>45523</v>
      </c>
      <c r="B90" s="198" t="s">
        <v>73</v>
      </c>
      <c r="C90" s="94" t="s">
        <v>52</v>
      </c>
      <c r="D90" s="207" t="s">
        <v>60</v>
      </c>
      <c r="E90" s="200">
        <v>155000</v>
      </c>
      <c r="F90" s="191">
        <f t="shared" si="1"/>
        <v>18.762884351633399</v>
      </c>
      <c r="G90" s="192">
        <v>8260.99</v>
      </c>
    </row>
    <row r="91" spans="1:7" ht="13.5" thickBot="1" x14ac:dyDescent="0.25">
      <c r="A91" s="213">
        <v>45523</v>
      </c>
      <c r="B91" s="198" t="s">
        <v>303</v>
      </c>
      <c r="C91" s="94" t="s">
        <v>10</v>
      </c>
      <c r="D91" s="207" t="s">
        <v>9</v>
      </c>
      <c r="E91" s="200">
        <v>1320000</v>
      </c>
      <c r="F91" s="191">
        <f t="shared" si="1"/>
        <v>159.78714415584574</v>
      </c>
      <c r="G91" s="192">
        <v>8260.99</v>
      </c>
    </row>
    <row r="92" spans="1:7" ht="13.5" thickBot="1" x14ac:dyDescent="0.25">
      <c r="A92" s="213">
        <v>45523</v>
      </c>
      <c r="B92" s="198" t="s">
        <v>304</v>
      </c>
      <c r="C92" s="94" t="s">
        <v>31</v>
      </c>
      <c r="D92" s="207" t="s">
        <v>50</v>
      </c>
      <c r="E92" s="200">
        <v>300000</v>
      </c>
      <c r="F92" s="191">
        <f t="shared" si="1"/>
        <v>36.315260035419485</v>
      </c>
      <c r="G92" s="192">
        <v>8260.99</v>
      </c>
    </row>
    <row r="93" spans="1:7" ht="13.5" thickBot="1" x14ac:dyDescent="0.25">
      <c r="A93" s="213">
        <v>45523</v>
      </c>
      <c r="B93" s="198" t="s">
        <v>304</v>
      </c>
      <c r="C93" s="94" t="s">
        <v>31</v>
      </c>
      <c r="D93" s="207" t="s">
        <v>50</v>
      </c>
      <c r="E93" s="200">
        <v>350000</v>
      </c>
      <c r="F93" s="191">
        <f t="shared" si="1"/>
        <v>42.367803374656063</v>
      </c>
      <c r="G93" s="192">
        <v>8260.99</v>
      </c>
    </row>
    <row r="94" spans="1:7" ht="13.5" thickBot="1" x14ac:dyDescent="0.25">
      <c r="A94" s="213">
        <v>45523</v>
      </c>
      <c r="B94" s="198" t="s">
        <v>89</v>
      </c>
      <c r="C94" s="94" t="s">
        <v>249</v>
      </c>
      <c r="D94" s="207" t="s">
        <v>9</v>
      </c>
      <c r="E94" s="200">
        <v>35500</v>
      </c>
      <c r="F94" s="191">
        <f t="shared" si="1"/>
        <v>4.2973057708579727</v>
      </c>
      <c r="G94" s="192">
        <v>8260.99</v>
      </c>
    </row>
    <row r="95" spans="1:7" ht="13.5" thickBot="1" x14ac:dyDescent="0.25">
      <c r="A95" s="213">
        <v>45524</v>
      </c>
      <c r="B95" s="198" t="s">
        <v>305</v>
      </c>
      <c r="C95" s="94" t="s">
        <v>231</v>
      </c>
      <c r="D95" s="207" t="s">
        <v>60</v>
      </c>
      <c r="E95" s="200">
        <v>40000</v>
      </c>
      <c r="F95" s="191">
        <f t="shared" si="1"/>
        <v>4.842034671389265</v>
      </c>
      <c r="G95" s="192">
        <v>8260.99</v>
      </c>
    </row>
    <row r="96" spans="1:7" ht="13.5" thickBot="1" x14ac:dyDescent="0.25">
      <c r="A96" s="213">
        <v>45524</v>
      </c>
      <c r="B96" s="198" t="s">
        <v>304</v>
      </c>
      <c r="C96" s="94" t="s">
        <v>31</v>
      </c>
      <c r="D96" s="207" t="s">
        <v>13</v>
      </c>
      <c r="E96" s="200">
        <v>3750000</v>
      </c>
      <c r="F96" s="191">
        <f t="shared" si="1"/>
        <v>453.94075044274354</v>
      </c>
      <c r="G96" s="192">
        <v>8260.99</v>
      </c>
    </row>
    <row r="97" spans="1:7" ht="13.5" thickBot="1" x14ac:dyDescent="0.25">
      <c r="A97" s="213">
        <v>45524</v>
      </c>
      <c r="B97" s="198" t="s">
        <v>250</v>
      </c>
      <c r="C97" s="94" t="s">
        <v>31</v>
      </c>
      <c r="D97" s="207" t="s">
        <v>50</v>
      </c>
      <c r="E97" s="200">
        <v>30000</v>
      </c>
      <c r="F97" s="191">
        <f t="shared" si="1"/>
        <v>3.6315260035419485</v>
      </c>
      <c r="G97" s="192">
        <v>8260.99</v>
      </c>
    </row>
    <row r="98" spans="1:7" ht="13.5" thickBot="1" x14ac:dyDescent="0.25">
      <c r="A98" s="213">
        <v>45524</v>
      </c>
      <c r="B98" s="198" t="s">
        <v>251</v>
      </c>
      <c r="C98" s="94" t="s">
        <v>30</v>
      </c>
      <c r="D98" s="207" t="s">
        <v>13</v>
      </c>
      <c r="E98" s="200">
        <v>64000</v>
      </c>
      <c r="F98" s="191">
        <f t="shared" si="1"/>
        <v>7.7472554742228237</v>
      </c>
      <c r="G98" s="192">
        <v>8260.99</v>
      </c>
    </row>
    <row r="99" spans="1:7" ht="13.5" thickBot="1" x14ac:dyDescent="0.25">
      <c r="A99" s="214">
        <v>45524</v>
      </c>
      <c r="B99" s="134" t="s">
        <v>306</v>
      </c>
      <c r="C99" s="94" t="s">
        <v>10</v>
      </c>
      <c r="D99" s="207" t="s">
        <v>50</v>
      </c>
      <c r="E99" s="197">
        <v>240000</v>
      </c>
      <c r="F99" s="191">
        <f t="shared" si="1"/>
        <v>29.052208028335588</v>
      </c>
      <c r="G99" s="192">
        <v>8260.99</v>
      </c>
    </row>
    <row r="100" spans="1:7" ht="13.5" thickBot="1" x14ac:dyDescent="0.25">
      <c r="A100" s="213">
        <v>45525</v>
      </c>
      <c r="B100" s="198" t="s">
        <v>285</v>
      </c>
      <c r="C100" s="94" t="s">
        <v>10</v>
      </c>
      <c r="D100" s="207" t="s">
        <v>50</v>
      </c>
      <c r="E100" s="200">
        <v>35000</v>
      </c>
      <c r="F100" s="191">
        <f t="shared" si="1"/>
        <v>4.2367803374656061</v>
      </c>
      <c r="G100" s="192">
        <v>8260.99</v>
      </c>
    </row>
    <row r="101" spans="1:7" ht="13.5" thickBot="1" x14ac:dyDescent="0.25">
      <c r="A101" s="144">
        <v>45525</v>
      </c>
      <c r="B101" s="198" t="s">
        <v>252</v>
      </c>
      <c r="C101" s="94" t="s">
        <v>31</v>
      </c>
      <c r="D101" s="207" t="s">
        <v>50</v>
      </c>
      <c r="E101" s="200">
        <v>575000</v>
      </c>
      <c r="F101" s="191">
        <f t="shared" si="1"/>
        <v>69.604248401220673</v>
      </c>
      <c r="G101" s="192">
        <v>8260.99</v>
      </c>
    </row>
    <row r="102" spans="1:7" ht="13.5" thickBot="1" x14ac:dyDescent="0.25">
      <c r="A102" s="144">
        <v>45526</v>
      </c>
      <c r="B102" s="198" t="s">
        <v>307</v>
      </c>
      <c r="C102" s="94" t="s">
        <v>253</v>
      </c>
      <c r="D102" s="207" t="s">
        <v>60</v>
      </c>
      <c r="E102" s="200">
        <v>60000</v>
      </c>
      <c r="F102" s="191">
        <f t="shared" si="1"/>
        <v>7.2630520070838971</v>
      </c>
      <c r="G102" s="192">
        <v>8260.99</v>
      </c>
    </row>
    <row r="103" spans="1:7" ht="13.5" thickBot="1" x14ac:dyDescent="0.25">
      <c r="A103" s="144">
        <v>45526</v>
      </c>
      <c r="B103" s="198" t="s">
        <v>254</v>
      </c>
      <c r="C103" s="94" t="s">
        <v>31</v>
      </c>
      <c r="D103" s="207" t="s">
        <v>60</v>
      </c>
      <c r="E103" s="200">
        <v>25000</v>
      </c>
      <c r="F103" s="191">
        <f t="shared" si="1"/>
        <v>3.0262716696182905</v>
      </c>
      <c r="G103" s="192">
        <v>8260.99</v>
      </c>
    </row>
    <row r="104" spans="1:7" ht="13.5" thickBot="1" x14ac:dyDescent="0.25">
      <c r="A104" s="144">
        <v>45526</v>
      </c>
      <c r="B104" s="198" t="s">
        <v>255</v>
      </c>
      <c r="C104" s="94" t="s">
        <v>17</v>
      </c>
      <c r="D104" s="207" t="s">
        <v>13</v>
      </c>
      <c r="E104" s="200">
        <v>1000000</v>
      </c>
      <c r="F104" s="191">
        <f t="shared" si="1"/>
        <v>121.05086678473161</v>
      </c>
      <c r="G104" s="192">
        <v>8260.99</v>
      </c>
    </row>
    <row r="105" spans="1:7" ht="13.5" thickBot="1" x14ac:dyDescent="0.25">
      <c r="A105" s="144">
        <v>45526</v>
      </c>
      <c r="B105" s="198" t="s">
        <v>256</v>
      </c>
      <c r="C105" s="94" t="s">
        <v>30</v>
      </c>
      <c r="D105" s="207" t="s">
        <v>13</v>
      </c>
      <c r="E105" s="200">
        <v>15000</v>
      </c>
      <c r="F105" s="191">
        <f t="shared" si="1"/>
        <v>1.8157630017709743</v>
      </c>
      <c r="G105" s="192">
        <v>8260.99</v>
      </c>
    </row>
    <row r="106" spans="1:7" ht="13.5" thickBot="1" x14ac:dyDescent="0.25">
      <c r="A106" s="144">
        <v>45526</v>
      </c>
      <c r="B106" s="198" t="s">
        <v>253</v>
      </c>
      <c r="C106" s="94" t="s">
        <v>253</v>
      </c>
      <c r="D106" s="207" t="s">
        <v>60</v>
      </c>
      <c r="E106" s="200">
        <v>535000</v>
      </c>
      <c r="F106" s="191">
        <f t="shared" si="1"/>
        <v>64.762213729831416</v>
      </c>
      <c r="G106" s="192">
        <v>8260.99</v>
      </c>
    </row>
    <row r="107" spans="1:7" ht="13.5" thickBot="1" x14ac:dyDescent="0.25">
      <c r="A107" s="144">
        <v>45526</v>
      </c>
      <c r="B107" s="198" t="s">
        <v>252</v>
      </c>
      <c r="C107" s="94" t="s">
        <v>31</v>
      </c>
      <c r="D107" s="207" t="s">
        <v>60</v>
      </c>
      <c r="E107" s="200">
        <v>230000</v>
      </c>
      <c r="F107" s="191">
        <f t="shared" si="1"/>
        <v>27.841699360488271</v>
      </c>
      <c r="G107" s="192">
        <v>8260.99</v>
      </c>
    </row>
    <row r="108" spans="1:7" ht="13.5" thickBot="1" x14ac:dyDescent="0.25">
      <c r="A108" s="144">
        <v>45526</v>
      </c>
      <c r="B108" s="198" t="s">
        <v>257</v>
      </c>
      <c r="C108" s="94" t="s">
        <v>31</v>
      </c>
      <c r="D108" s="207" t="s">
        <v>60</v>
      </c>
      <c r="E108" s="200">
        <v>100000</v>
      </c>
      <c r="F108" s="191">
        <f t="shared" si="1"/>
        <v>12.105086678473162</v>
      </c>
      <c r="G108" s="192">
        <v>8260.99</v>
      </c>
    </row>
    <row r="109" spans="1:7" ht="13.5" thickBot="1" x14ac:dyDescent="0.25">
      <c r="A109" s="144">
        <v>45527</v>
      </c>
      <c r="B109" s="198" t="s">
        <v>311</v>
      </c>
      <c r="C109" s="94" t="s">
        <v>253</v>
      </c>
      <c r="D109" s="207" t="s">
        <v>60</v>
      </c>
      <c r="E109" s="200">
        <v>570000</v>
      </c>
      <c r="F109" s="191">
        <f t="shared" si="1"/>
        <v>68.998994067297019</v>
      </c>
      <c r="G109" s="192">
        <v>8260.99</v>
      </c>
    </row>
    <row r="110" spans="1:7" ht="13.5" thickBot="1" x14ac:dyDescent="0.25">
      <c r="A110" s="144">
        <v>45527</v>
      </c>
      <c r="B110" s="198" t="s">
        <v>308</v>
      </c>
      <c r="C110" s="94" t="s">
        <v>249</v>
      </c>
      <c r="D110" s="207" t="s">
        <v>60</v>
      </c>
      <c r="E110" s="200">
        <v>1710000</v>
      </c>
      <c r="F110" s="191">
        <f t="shared" si="1"/>
        <v>206.99698220189106</v>
      </c>
      <c r="G110" s="192">
        <v>8260.99</v>
      </c>
    </row>
    <row r="111" spans="1:7" ht="13.5" thickBot="1" x14ac:dyDescent="0.25">
      <c r="A111" s="144">
        <v>45527</v>
      </c>
      <c r="B111" s="198" t="s">
        <v>258</v>
      </c>
      <c r="C111" s="94" t="s">
        <v>66</v>
      </c>
      <c r="D111" s="207" t="s">
        <v>13</v>
      </c>
      <c r="E111" s="200">
        <v>1400000</v>
      </c>
      <c r="F111" s="191">
        <f t="shared" si="1"/>
        <v>169.47121349862425</v>
      </c>
      <c r="G111" s="192">
        <v>8260.99</v>
      </c>
    </row>
    <row r="112" spans="1:7" ht="13.5" thickBot="1" x14ac:dyDescent="0.25">
      <c r="A112" s="144">
        <v>45527</v>
      </c>
      <c r="B112" s="198" t="s">
        <v>309</v>
      </c>
      <c r="C112" s="94" t="s">
        <v>20</v>
      </c>
      <c r="D112" s="207" t="s">
        <v>13</v>
      </c>
      <c r="E112" s="200">
        <v>50000</v>
      </c>
      <c r="F112" s="191">
        <f t="shared" si="1"/>
        <v>6.0525433392365811</v>
      </c>
      <c r="G112" s="192">
        <v>8260.99</v>
      </c>
    </row>
    <row r="113" spans="1:7" ht="13.5" thickBot="1" x14ac:dyDescent="0.25">
      <c r="A113" s="144">
        <v>45527</v>
      </c>
      <c r="B113" s="198" t="s">
        <v>259</v>
      </c>
      <c r="C113" s="94" t="s">
        <v>31</v>
      </c>
      <c r="D113" s="207" t="s">
        <v>50</v>
      </c>
      <c r="E113" s="200">
        <v>1200000</v>
      </c>
      <c r="F113" s="191">
        <f t="shared" si="1"/>
        <v>145.26104014167794</v>
      </c>
      <c r="G113" s="192">
        <v>8260.99</v>
      </c>
    </row>
    <row r="114" spans="1:7" ht="13.5" thickBot="1" x14ac:dyDescent="0.25">
      <c r="A114" s="144">
        <v>45527</v>
      </c>
      <c r="B114" s="198" t="s">
        <v>260</v>
      </c>
      <c r="C114" s="94" t="s">
        <v>30</v>
      </c>
      <c r="D114" s="207" t="s">
        <v>13</v>
      </c>
      <c r="E114" s="200">
        <v>20000</v>
      </c>
      <c r="F114" s="191">
        <f t="shared" si="1"/>
        <v>2.4210173356946325</v>
      </c>
      <c r="G114" s="192">
        <v>8260.99</v>
      </c>
    </row>
    <row r="115" spans="1:7" ht="13.5" thickBot="1" x14ac:dyDescent="0.25">
      <c r="A115" s="144">
        <v>45527</v>
      </c>
      <c r="B115" s="198" t="s">
        <v>49</v>
      </c>
      <c r="C115" s="94" t="s">
        <v>8</v>
      </c>
      <c r="D115" s="207" t="s">
        <v>50</v>
      </c>
      <c r="E115" s="200">
        <v>50000</v>
      </c>
      <c r="F115" s="191">
        <f t="shared" si="1"/>
        <v>6.0525433392365811</v>
      </c>
      <c r="G115" s="192">
        <v>8260.99</v>
      </c>
    </row>
    <row r="116" spans="1:7" ht="13.5" thickBot="1" x14ac:dyDescent="0.25">
      <c r="A116" s="144">
        <v>45528</v>
      </c>
      <c r="B116" s="198" t="s">
        <v>308</v>
      </c>
      <c r="C116" s="94" t="s">
        <v>249</v>
      </c>
      <c r="D116" s="207" t="s">
        <v>60</v>
      </c>
      <c r="E116" s="200">
        <v>1308572</v>
      </c>
      <c r="F116" s="191">
        <f t="shared" si="1"/>
        <v>158.40377485022981</v>
      </c>
      <c r="G116" s="192">
        <v>8260.99</v>
      </c>
    </row>
    <row r="117" spans="1:7" ht="13.5" thickBot="1" x14ac:dyDescent="0.25">
      <c r="A117" s="144">
        <v>45529</v>
      </c>
      <c r="B117" s="198" t="s">
        <v>253</v>
      </c>
      <c r="C117" s="94" t="s">
        <v>253</v>
      </c>
      <c r="D117" s="207" t="s">
        <v>60</v>
      </c>
      <c r="E117" s="200">
        <v>425000</v>
      </c>
      <c r="F117" s="191">
        <f t="shared" si="1"/>
        <v>51.446618383510938</v>
      </c>
      <c r="G117" s="192">
        <v>8260.99</v>
      </c>
    </row>
    <row r="118" spans="1:7" ht="13.5" thickBot="1" x14ac:dyDescent="0.25">
      <c r="A118" s="144">
        <v>45529</v>
      </c>
      <c r="B118" s="198" t="s">
        <v>310</v>
      </c>
      <c r="C118" s="94" t="s">
        <v>8</v>
      </c>
      <c r="D118" s="207" t="s">
        <v>60</v>
      </c>
      <c r="E118" s="200">
        <v>5000</v>
      </c>
      <c r="F118" s="191">
        <f t="shared" si="1"/>
        <v>0.60525433392365813</v>
      </c>
      <c r="G118" s="192">
        <v>8260.99</v>
      </c>
    </row>
    <row r="119" spans="1:7" ht="13.5" thickBot="1" x14ac:dyDescent="0.25">
      <c r="A119" s="144">
        <v>45530</v>
      </c>
      <c r="B119" s="198" t="s">
        <v>253</v>
      </c>
      <c r="C119" s="94" t="s">
        <v>253</v>
      </c>
      <c r="D119" s="207" t="s">
        <v>60</v>
      </c>
      <c r="E119" s="200">
        <v>190000</v>
      </c>
      <c r="F119" s="191">
        <f t="shared" si="1"/>
        <v>22.999664689099006</v>
      </c>
      <c r="G119" s="192">
        <v>8260.99</v>
      </c>
    </row>
    <row r="120" spans="1:7" ht="13.5" thickBot="1" x14ac:dyDescent="0.25">
      <c r="A120" s="144">
        <v>45530</v>
      </c>
      <c r="B120" s="198" t="s">
        <v>311</v>
      </c>
      <c r="C120" s="94" t="s">
        <v>253</v>
      </c>
      <c r="D120" s="207" t="s">
        <v>60</v>
      </c>
      <c r="E120" s="200">
        <v>150000</v>
      </c>
      <c r="F120" s="191">
        <f t="shared" si="1"/>
        <v>18.157630017709742</v>
      </c>
      <c r="G120" s="192">
        <v>8260.99</v>
      </c>
    </row>
    <row r="121" spans="1:7" ht="13.5" thickBot="1" x14ac:dyDescent="0.25">
      <c r="A121" s="144">
        <v>45530</v>
      </c>
      <c r="B121" s="198" t="s">
        <v>253</v>
      </c>
      <c r="C121" s="94" t="s">
        <v>253</v>
      </c>
      <c r="D121" s="207" t="s">
        <v>60</v>
      </c>
      <c r="E121" s="200">
        <v>55000</v>
      </c>
      <c r="F121" s="191">
        <f t="shared" si="1"/>
        <v>6.6577976731602391</v>
      </c>
      <c r="G121" s="192">
        <v>8260.99</v>
      </c>
    </row>
    <row r="122" spans="1:7" ht="13.5" thickBot="1" x14ac:dyDescent="0.25">
      <c r="A122" s="144">
        <v>45530</v>
      </c>
      <c r="B122" s="198" t="s">
        <v>158</v>
      </c>
      <c r="C122" s="94" t="s">
        <v>8</v>
      </c>
      <c r="D122" s="207" t="s">
        <v>50</v>
      </c>
      <c r="E122" s="200">
        <v>50000</v>
      </c>
      <c r="F122" s="191">
        <f t="shared" si="1"/>
        <v>6.0525433392365811</v>
      </c>
      <c r="G122" s="192">
        <v>8260.99</v>
      </c>
    </row>
    <row r="123" spans="1:7" ht="13.5" thickBot="1" x14ac:dyDescent="0.25">
      <c r="A123" s="144">
        <v>45530</v>
      </c>
      <c r="B123" s="198" t="s">
        <v>158</v>
      </c>
      <c r="C123" s="94" t="s">
        <v>8</v>
      </c>
      <c r="D123" s="207" t="s">
        <v>13</v>
      </c>
      <c r="E123" s="200">
        <v>50000</v>
      </c>
      <c r="F123" s="191">
        <f t="shared" si="1"/>
        <v>6.0525433392365811</v>
      </c>
      <c r="G123" s="192">
        <v>8260.99</v>
      </c>
    </row>
    <row r="124" spans="1:7" ht="13.5" thickBot="1" x14ac:dyDescent="0.25">
      <c r="A124" s="144">
        <v>45530</v>
      </c>
      <c r="B124" s="198" t="s">
        <v>158</v>
      </c>
      <c r="C124" s="94" t="s">
        <v>8</v>
      </c>
      <c r="D124" s="207" t="s">
        <v>9</v>
      </c>
      <c r="E124" s="200">
        <v>50000</v>
      </c>
      <c r="F124" s="191">
        <f t="shared" si="1"/>
        <v>6.0525433392365811</v>
      </c>
      <c r="G124" s="192">
        <v>8260.99</v>
      </c>
    </row>
    <row r="125" spans="1:7" ht="13.5" thickBot="1" x14ac:dyDescent="0.25">
      <c r="A125" s="144">
        <v>45530</v>
      </c>
      <c r="B125" s="198" t="s">
        <v>158</v>
      </c>
      <c r="C125" s="94" t="s">
        <v>8</v>
      </c>
      <c r="D125" s="207" t="s">
        <v>60</v>
      </c>
      <c r="E125" s="200">
        <v>50000</v>
      </c>
      <c r="F125" s="191">
        <f t="shared" si="1"/>
        <v>6.0525433392365811</v>
      </c>
      <c r="G125" s="192">
        <v>8260.99</v>
      </c>
    </row>
    <row r="126" spans="1:7" ht="13.5" thickBot="1" x14ac:dyDescent="0.25">
      <c r="A126" s="144">
        <v>45530</v>
      </c>
      <c r="B126" s="198" t="s">
        <v>158</v>
      </c>
      <c r="C126" s="94" t="s">
        <v>8</v>
      </c>
      <c r="D126" s="207" t="s">
        <v>9</v>
      </c>
      <c r="E126" s="200">
        <v>50000</v>
      </c>
      <c r="F126" s="191">
        <f t="shared" si="1"/>
        <v>6.0525433392365811</v>
      </c>
      <c r="G126" s="192">
        <v>8260.99</v>
      </c>
    </row>
    <row r="127" spans="1:7" ht="13.5" thickBot="1" x14ac:dyDescent="0.25">
      <c r="A127" s="144">
        <v>45530</v>
      </c>
      <c r="B127" s="198" t="s">
        <v>158</v>
      </c>
      <c r="C127" s="94" t="s">
        <v>8</v>
      </c>
      <c r="D127" s="207" t="s">
        <v>9</v>
      </c>
      <c r="E127" s="200">
        <v>50000</v>
      </c>
      <c r="F127" s="191">
        <f t="shared" si="1"/>
        <v>6.0525433392365811</v>
      </c>
      <c r="G127" s="192">
        <v>8260.99</v>
      </c>
    </row>
    <row r="128" spans="1:7" ht="13.5" thickBot="1" x14ac:dyDescent="0.25">
      <c r="A128" s="144">
        <v>45530</v>
      </c>
      <c r="B128" s="198" t="s">
        <v>158</v>
      </c>
      <c r="C128" s="94" t="s">
        <v>8</v>
      </c>
      <c r="D128" s="207" t="s">
        <v>50</v>
      </c>
      <c r="E128" s="200">
        <v>50000</v>
      </c>
      <c r="F128" s="191">
        <f t="shared" si="1"/>
        <v>6.0525433392365811</v>
      </c>
      <c r="G128" s="192">
        <v>8260.99</v>
      </c>
    </row>
    <row r="129" spans="1:7" ht="13.5" thickBot="1" x14ac:dyDescent="0.25">
      <c r="A129" s="144">
        <v>45530</v>
      </c>
      <c r="B129" s="198" t="s">
        <v>158</v>
      </c>
      <c r="C129" s="94" t="s">
        <v>8</v>
      </c>
      <c r="D129" s="207" t="s">
        <v>60</v>
      </c>
      <c r="E129" s="200">
        <v>50000</v>
      </c>
      <c r="F129" s="191">
        <f t="shared" si="1"/>
        <v>6.0525433392365811</v>
      </c>
      <c r="G129" s="192">
        <v>8260.99</v>
      </c>
    </row>
    <row r="130" spans="1:7" ht="13.5" thickBot="1" x14ac:dyDescent="0.25">
      <c r="A130" s="144">
        <v>45530</v>
      </c>
      <c r="B130" s="198" t="s">
        <v>158</v>
      </c>
      <c r="C130" s="94" t="s">
        <v>8</v>
      </c>
      <c r="D130" s="207" t="s">
        <v>50</v>
      </c>
      <c r="E130" s="200">
        <v>50000</v>
      </c>
      <c r="F130" s="191">
        <f t="shared" si="1"/>
        <v>6.0525433392365811</v>
      </c>
      <c r="G130" s="192">
        <v>8260.99</v>
      </c>
    </row>
    <row r="131" spans="1:7" ht="13.5" thickBot="1" x14ac:dyDescent="0.25">
      <c r="A131" s="144">
        <v>45530</v>
      </c>
      <c r="B131" s="215" t="s">
        <v>312</v>
      </c>
      <c r="C131" s="94" t="s">
        <v>225</v>
      </c>
      <c r="D131" s="207" t="s">
        <v>50</v>
      </c>
      <c r="E131" s="216">
        <v>853000</v>
      </c>
      <c r="F131" s="191">
        <f t="shared" si="1"/>
        <v>103.25638936737607</v>
      </c>
      <c r="G131" s="192">
        <v>8260.99</v>
      </c>
    </row>
    <row r="132" spans="1:7" ht="13.5" thickBot="1" x14ac:dyDescent="0.25">
      <c r="A132" s="144">
        <v>45530</v>
      </c>
      <c r="B132" s="215" t="s">
        <v>313</v>
      </c>
      <c r="C132" s="94" t="s">
        <v>15</v>
      </c>
      <c r="D132" s="207" t="s">
        <v>13</v>
      </c>
      <c r="E132" s="216">
        <v>980010</v>
      </c>
      <c r="F132" s="191">
        <f t="shared" si="1"/>
        <v>118.63105995770484</v>
      </c>
      <c r="G132" s="192">
        <v>8260.99</v>
      </c>
    </row>
    <row r="133" spans="1:7" ht="13.5" thickBot="1" x14ac:dyDescent="0.25">
      <c r="A133" s="144">
        <v>45531</v>
      </c>
      <c r="B133" s="198" t="s">
        <v>300</v>
      </c>
      <c r="C133" s="94" t="s">
        <v>225</v>
      </c>
      <c r="D133" s="207" t="s">
        <v>13</v>
      </c>
      <c r="E133" s="200">
        <v>1290000</v>
      </c>
      <c r="F133" s="191">
        <f t="shared" si="1"/>
        <v>156.15561815230379</v>
      </c>
      <c r="G133" s="192">
        <v>8260.99</v>
      </c>
    </row>
    <row r="134" spans="1:7" ht="13.5" thickBot="1" x14ac:dyDescent="0.25">
      <c r="A134" s="144">
        <v>45532</v>
      </c>
      <c r="B134" s="198" t="s">
        <v>314</v>
      </c>
      <c r="C134" s="94" t="s">
        <v>225</v>
      </c>
      <c r="D134" s="207" t="s">
        <v>13</v>
      </c>
      <c r="E134" s="200">
        <v>100000</v>
      </c>
      <c r="F134" s="191">
        <f t="shared" ref="F134:F169" si="2">+E134/G134</f>
        <v>12.105086678473162</v>
      </c>
      <c r="G134" s="192">
        <v>8260.99</v>
      </c>
    </row>
    <row r="135" spans="1:7" ht="13.5" thickBot="1" x14ac:dyDescent="0.25">
      <c r="A135" s="144">
        <v>45532</v>
      </c>
      <c r="B135" s="198" t="s">
        <v>261</v>
      </c>
      <c r="C135" s="94" t="s">
        <v>17</v>
      </c>
      <c r="D135" s="217" t="s">
        <v>13</v>
      </c>
      <c r="E135" s="200">
        <v>250000</v>
      </c>
      <c r="F135" s="191">
        <f t="shared" si="2"/>
        <v>30.262716696182903</v>
      </c>
      <c r="G135" s="192">
        <v>8260.99</v>
      </c>
    </row>
    <row r="136" spans="1:7" ht="13.5" thickBot="1" x14ac:dyDescent="0.25">
      <c r="A136" s="144">
        <v>45532</v>
      </c>
      <c r="B136" s="198" t="s">
        <v>262</v>
      </c>
      <c r="C136" s="94" t="s">
        <v>225</v>
      </c>
      <c r="D136" s="217" t="s">
        <v>13</v>
      </c>
      <c r="E136" s="200">
        <v>262000</v>
      </c>
      <c r="F136" s="191">
        <f t="shared" si="2"/>
        <v>31.715327097599683</v>
      </c>
      <c r="G136" s="192">
        <v>8260.99</v>
      </c>
    </row>
    <row r="137" spans="1:7" ht="13.5" thickBot="1" x14ac:dyDescent="0.25">
      <c r="A137" s="144">
        <v>45532</v>
      </c>
      <c r="B137" s="198" t="s">
        <v>263</v>
      </c>
      <c r="C137" s="94" t="s">
        <v>225</v>
      </c>
      <c r="D137" s="217" t="s">
        <v>13</v>
      </c>
      <c r="E137" s="200">
        <v>838000</v>
      </c>
      <c r="F137" s="191">
        <f t="shared" si="2"/>
        <v>101.4406263656051</v>
      </c>
      <c r="G137" s="192">
        <v>8260.99</v>
      </c>
    </row>
    <row r="138" spans="1:7" ht="13.5" thickBot="1" x14ac:dyDescent="0.25">
      <c r="A138" s="144">
        <v>45532</v>
      </c>
      <c r="B138" s="198" t="s">
        <v>315</v>
      </c>
      <c r="C138" s="94" t="s">
        <v>225</v>
      </c>
      <c r="D138" s="217" t="s">
        <v>13</v>
      </c>
      <c r="E138" s="200">
        <v>510000</v>
      </c>
      <c r="F138" s="191">
        <f t="shared" si="2"/>
        <v>61.735942060213127</v>
      </c>
      <c r="G138" s="192">
        <v>8260.99</v>
      </c>
    </row>
    <row r="139" spans="1:7" ht="13.5" thickBot="1" x14ac:dyDescent="0.25">
      <c r="A139" s="144">
        <v>45532</v>
      </c>
      <c r="B139" s="198" t="s">
        <v>316</v>
      </c>
      <c r="C139" s="94" t="s">
        <v>20</v>
      </c>
      <c r="D139" s="217" t="s">
        <v>13</v>
      </c>
      <c r="E139" s="200">
        <v>250000</v>
      </c>
      <c r="F139" s="191">
        <f t="shared" si="2"/>
        <v>30.262716696182903</v>
      </c>
      <c r="G139" s="192">
        <v>8260.99</v>
      </c>
    </row>
    <row r="140" spans="1:7" ht="13.5" thickBot="1" x14ac:dyDescent="0.25">
      <c r="A140" s="144">
        <v>45532</v>
      </c>
      <c r="B140" s="198" t="s">
        <v>264</v>
      </c>
      <c r="C140" s="94" t="s">
        <v>225</v>
      </c>
      <c r="D140" s="217" t="s">
        <v>13</v>
      </c>
      <c r="E140" s="200">
        <v>76000</v>
      </c>
      <c r="F140" s="191">
        <f t="shared" si="2"/>
        <v>9.1998658756396026</v>
      </c>
      <c r="G140" s="192">
        <v>8260.99</v>
      </c>
    </row>
    <row r="141" spans="1:7" ht="13.5" thickBot="1" x14ac:dyDescent="0.25">
      <c r="A141" s="144">
        <v>45532</v>
      </c>
      <c r="B141" s="198" t="s">
        <v>265</v>
      </c>
      <c r="C141" s="94" t="s">
        <v>20</v>
      </c>
      <c r="D141" s="217" t="s">
        <v>13</v>
      </c>
      <c r="E141" s="200">
        <v>200000</v>
      </c>
      <c r="F141" s="191">
        <f t="shared" si="2"/>
        <v>24.210173356946324</v>
      </c>
      <c r="G141" s="192">
        <v>8260.99</v>
      </c>
    </row>
    <row r="142" spans="1:7" ht="13.5" thickBot="1" x14ac:dyDescent="0.25">
      <c r="A142" s="144">
        <v>45533</v>
      </c>
      <c r="B142" s="198" t="s">
        <v>311</v>
      </c>
      <c r="C142" s="94" t="s">
        <v>253</v>
      </c>
      <c r="D142" s="217" t="s">
        <v>60</v>
      </c>
      <c r="E142" s="200">
        <v>370000</v>
      </c>
      <c r="F142" s="191">
        <f t="shared" si="2"/>
        <v>44.788820710350699</v>
      </c>
      <c r="G142" s="192">
        <v>8260.99</v>
      </c>
    </row>
    <row r="143" spans="1:7" ht="13.5" thickBot="1" x14ac:dyDescent="0.25">
      <c r="A143" s="144">
        <v>45533</v>
      </c>
      <c r="B143" s="198" t="s">
        <v>266</v>
      </c>
      <c r="C143" s="94" t="s">
        <v>20</v>
      </c>
      <c r="D143" s="217" t="s">
        <v>13</v>
      </c>
      <c r="E143" s="200">
        <v>330000</v>
      </c>
      <c r="F143" s="191">
        <f t="shared" si="2"/>
        <v>39.946786038961434</v>
      </c>
      <c r="G143" s="192">
        <v>8260.99</v>
      </c>
    </row>
    <row r="144" spans="1:7" ht="13.5" thickBot="1" x14ac:dyDescent="0.25">
      <c r="A144" s="144">
        <v>45534</v>
      </c>
      <c r="B144" s="198" t="s">
        <v>317</v>
      </c>
      <c r="C144" s="94" t="s">
        <v>249</v>
      </c>
      <c r="D144" s="217" t="s">
        <v>13</v>
      </c>
      <c r="E144" s="200">
        <v>1710000</v>
      </c>
      <c r="F144" s="191">
        <f t="shared" si="2"/>
        <v>206.99698220189106</v>
      </c>
      <c r="G144" s="192">
        <v>8260.99</v>
      </c>
    </row>
    <row r="145" spans="1:7" ht="13.5" thickBot="1" x14ac:dyDescent="0.25">
      <c r="A145" s="144">
        <v>45534</v>
      </c>
      <c r="B145" s="198" t="s">
        <v>267</v>
      </c>
      <c r="C145" s="94" t="s">
        <v>225</v>
      </c>
      <c r="D145" s="217" t="s">
        <v>13</v>
      </c>
      <c r="E145" s="200">
        <v>380000</v>
      </c>
      <c r="F145" s="191">
        <f t="shared" si="2"/>
        <v>45.999329378198013</v>
      </c>
      <c r="G145" s="192">
        <v>8260.99</v>
      </c>
    </row>
    <row r="146" spans="1:7" ht="13.5" thickBot="1" x14ac:dyDescent="0.25">
      <c r="A146" s="144">
        <v>45534</v>
      </c>
      <c r="B146" s="198" t="s">
        <v>268</v>
      </c>
      <c r="C146" s="94" t="s">
        <v>66</v>
      </c>
      <c r="D146" s="217" t="s">
        <v>13</v>
      </c>
      <c r="E146" s="200">
        <v>2285000</v>
      </c>
      <c r="F146" s="191">
        <f t="shared" si="2"/>
        <v>276.60123060311173</v>
      </c>
      <c r="G146" s="192">
        <v>8260.99</v>
      </c>
    </row>
    <row r="147" spans="1:7" ht="13.5" thickBot="1" x14ac:dyDescent="0.25">
      <c r="A147" s="144">
        <v>45534</v>
      </c>
      <c r="B147" s="198" t="s">
        <v>269</v>
      </c>
      <c r="C147" s="94" t="s">
        <v>20</v>
      </c>
      <c r="D147" s="217" t="s">
        <v>13</v>
      </c>
      <c r="E147" s="200">
        <v>120000</v>
      </c>
      <c r="F147" s="191">
        <f t="shared" si="2"/>
        <v>14.526104014167794</v>
      </c>
      <c r="G147" s="192">
        <v>8260.99</v>
      </c>
    </row>
    <row r="148" spans="1:7" ht="13.5" thickBot="1" x14ac:dyDescent="0.25">
      <c r="A148" s="144">
        <v>45534</v>
      </c>
      <c r="B148" s="198" t="s">
        <v>270</v>
      </c>
      <c r="C148" s="94" t="s">
        <v>20</v>
      </c>
      <c r="D148" s="217" t="s">
        <v>13</v>
      </c>
      <c r="E148" s="200">
        <v>400000</v>
      </c>
      <c r="F148" s="191">
        <f t="shared" si="2"/>
        <v>48.420346713892648</v>
      </c>
      <c r="G148" s="192">
        <v>8260.99</v>
      </c>
    </row>
    <row r="149" spans="1:7" ht="13.5" thickBot="1" x14ac:dyDescent="0.25">
      <c r="A149" s="144">
        <v>45534</v>
      </c>
      <c r="B149" s="198" t="s">
        <v>218</v>
      </c>
      <c r="C149" s="94" t="s">
        <v>52</v>
      </c>
      <c r="D149" s="217" t="s">
        <v>13</v>
      </c>
      <c r="E149" s="200">
        <v>990000</v>
      </c>
      <c r="F149" s="191">
        <f t="shared" si="2"/>
        <v>119.8403581168843</v>
      </c>
      <c r="G149" s="192">
        <v>8260.99</v>
      </c>
    </row>
    <row r="150" spans="1:7" ht="13.5" thickBot="1" x14ac:dyDescent="0.25">
      <c r="A150" s="144">
        <v>45534</v>
      </c>
      <c r="B150" s="198" t="s">
        <v>271</v>
      </c>
      <c r="C150" s="94" t="s">
        <v>20</v>
      </c>
      <c r="D150" s="217" t="s">
        <v>13</v>
      </c>
      <c r="E150" s="200">
        <v>1270000</v>
      </c>
      <c r="F150" s="191">
        <f t="shared" si="2"/>
        <v>153.73460081660915</v>
      </c>
      <c r="G150" s="192">
        <v>8260.99</v>
      </c>
    </row>
    <row r="151" spans="1:7" ht="13.5" thickBot="1" x14ac:dyDescent="0.25">
      <c r="A151" s="144">
        <v>45534</v>
      </c>
      <c r="B151" s="198" t="s">
        <v>318</v>
      </c>
      <c r="C151" s="94" t="s">
        <v>20</v>
      </c>
      <c r="D151" s="217" t="s">
        <v>13</v>
      </c>
      <c r="E151" s="200">
        <v>56000</v>
      </c>
      <c r="F151" s="191">
        <f t="shared" si="2"/>
        <v>6.7788485399449705</v>
      </c>
      <c r="G151" s="192">
        <v>8260.99</v>
      </c>
    </row>
    <row r="152" spans="1:7" ht="13.5" thickBot="1" x14ac:dyDescent="0.25">
      <c r="A152" s="144">
        <v>45534</v>
      </c>
      <c r="B152" s="198" t="s">
        <v>253</v>
      </c>
      <c r="C152" s="94" t="s">
        <v>253</v>
      </c>
      <c r="D152" s="217" t="s">
        <v>60</v>
      </c>
      <c r="E152" s="200">
        <v>3390000</v>
      </c>
      <c r="F152" s="191">
        <f t="shared" si="2"/>
        <v>410.36243840024019</v>
      </c>
      <c r="G152" s="192">
        <v>8260.99</v>
      </c>
    </row>
    <row r="153" spans="1:7" ht="13.5" thickBot="1" x14ac:dyDescent="0.25">
      <c r="A153" s="144">
        <v>45534</v>
      </c>
      <c r="B153" s="198" t="s">
        <v>272</v>
      </c>
      <c r="C153" s="94" t="s">
        <v>31</v>
      </c>
      <c r="D153" s="217" t="s">
        <v>50</v>
      </c>
      <c r="E153" s="200">
        <v>1100000</v>
      </c>
      <c r="F153" s="191">
        <f t="shared" si="2"/>
        <v>133.15595346320478</v>
      </c>
      <c r="G153" s="192">
        <v>8260.99</v>
      </c>
    </row>
    <row r="154" spans="1:7" ht="13.5" thickBot="1" x14ac:dyDescent="0.25">
      <c r="A154" s="144">
        <v>45534</v>
      </c>
      <c r="B154" s="198" t="s">
        <v>273</v>
      </c>
      <c r="C154" s="94" t="s">
        <v>30</v>
      </c>
      <c r="D154" s="217" t="s">
        <v>13</v>
      </c>
      <c r="E154" s="200">
        <v>18000</v>
      </c>
      <c r="F154" s="191">
        <f t="shared" si="2"/>
        <v>2.1789156021251692</v>
      </c>
      <c r="G154" s="192">
        <v>8260.99</v>
      </c>
    </row>
    <row r="155" spans="1:7" ht="13.5" thickBot="1" x14ac:dyDescent="0.25">
      <c r="A155" s="144">
        <v>45534</v>
      </c>
      <c r="B155" s="198" t="s">
        <v>252</v>
      </c>
      <c r="C155" s="94" t="s">
        <v>31</v>
      </c>
      <c r="D155" s="217" t="s">
        <v>50</v>
      </c>
      <c r="E155" s="200">
        <v>840000</v>
      </c>
      <c r="F155" s="191">
        <f t="shared" si="2"/>
        <v>101.68272809917455</v>
      </c>
      <c r="G155" s="192">
        <v>8260.99</v>
      </c>
    </row>
    <row r="156" spans="1:7" ht="13.5" thickBot="1" x14ac:dyDescent="0.25">
      <c r="A156" s="144">
        <v>45535</v>
      </c>
      <c r="B156" s="198" t="s">
        <v>319</v>
      </c>
      <c r="C156" s="94" t="s">
        <v>10</v>
      </c>
      <c r="D156" s="217" t="s">
        <v>50</v>
      </c>
      <c r="E156" s="200">
        <v>3905000</v>
      </c>
      <c r="F156" s="191">
        <f t="shared" si="2"/>
        <v>472.70363479437697</v>
      </c>
      <c r="G156" s="192">
        <v>8260.99</v>
      </c>
    </row>
    <row r="157" spans="1:7" ht="13.5" thickBot="1" x14ac:dyDescent="0.25">
      <c r="A157" s="144">
        <v>45535</v>
      </c>
      <c r="B157" s="198" t="s">
        <v>319</v>
      </c>
      <c r="C157" s="94" t="s">
        <v>10</v>
      </c>
      <c r="D157" s="217" t="s">
        <v>9</v>
      </c>
      <c r="E157" s="200">
        <v>3905000</v>
      </c>
      <c r="F157" s="191">
        <f t="shared" si="2"/>
        <v>472.70363479437697</v>
      </c>
      <c r="G157" s="192">
        <v>8260.99</v>
      </c>
    </row>
    <row r="158" spans="1:7" ht="13.5" thickBot="1" x14ac:dyDescent="0.25">
      <c r="A158" s="144">
        <v>45535</v>
      </c>
      <c r="B158" s="198" t="s">
        <v>319</v>
      </c>
      <c r="C158" s="94" t="s">
        <v>249</v>
      </c>
      <c r="D158" s="217" t="s">
        <v>50</v>
      </c>
      <c r="E158" s="200">
        <v>1562000</v>
      </c>
      <c r="F158" s="191">
        <f t="shared" si="2"/>
        <v>189.08145391775079</v>
      </c>
      <c r="G158" s="192">
        <v>8260.99</v>
      </c>
    </row>
    <row r="159" spans="1:7" ht="13.5" thickBot="1" x14ac:dyDescent="0.25">
      <c r="A159" s="144">
        <v>45535</v>
      </c>
      <c r="B159" s="198" t="s">
        <v>319</v>
      </c>
      <c r="C159" s="94" t="s">
        <v>10</v>
      </c>
      <c r="D159" s="217" t="s">
        <v>60</v>
      </c>
      <c r="E159" s="200">
        <v>1917000</v>
      </c>
      <c r="F159" s="191">
        <f t="shared" si="2"/>
        <v>232.05451162633051</v>
      </c>
      <c r="G159" s="192">
        <v>8260.99</v>
      </c>
    </row>
    <row r="160" spans="1:7" ht="13.5" thickBot="1" x14ac:dyDescent="0.25">
      <c r="A160" s="144">
        <v>45535</v>
      </c>
      <c r="B160" s="198" t="s">
        <v>97</v>
      </c>
      <c r="C160" s="94" t="s">
        <v>31</v>
      </c>
      <c r="D160" s="217" t="s">
        <v>50</v>
      </c>
      <c r="E160" s="200">
        <v>1650000</v>
      </c>
      <c r="F160" s="191">
        <f t="shared" si="2"/>
        <v>199.73393019480716</v>
      </c>
      <c r="G160" s="192">
        <v>8260.99</v>
      </c>
    </row>
    <row r="161" spans="1:7" ht="13.5" thickBot="1" x14ac:dyDescent="0.25">
      <c r="A161" s="144">
        <v>45535</v>
      </c>
      <c r="B161" s="198" t="s">
        <v>97</v>
      </c>
      <c r="C161" s="94" t="s">
        <v>31</v>
      </c>
      <c r="D161" s="217" t="s">
        <v>50</v>
      </c>
      <c r="E161" s="200">
        <v>110000</v>
      </c>
      <c r="F161" s="191">
        <f t="shared" si="2"/>
        <v>13.315595346320478</v>
      </c>
      <c r="G161" s="192">
        <v>8260.99</v>
      </c>
    </row>
    <row r="162" spans="1:7" ht="13.5" thickBot="1" x14ac:dyDescent="0.25">
      <c r="A162" s="144">
        <v>45535</v>
      </c>
      <c r="B162" s="198" t="s">
        <v>97</v>
      </c>
      <c r="C162" s="94" t="s">
        <v>31</v>
      </c>
      <c r="D162" s="218" t="s">
        <v>50</v>
      </c>
      <c r="E162" s="11">
        <v>690000</v>
      </c>
      <c r="F162" s="191">
        <f t="shared" si="2"/>
        <v>83.525098081464819</v>
      </c>
      <c r="G162" s="192">
        <v>8260.99</v>
      </c>
    </row>
    <row r="163" spans="1:7" ht="13.5" thickBot="1" x14ac:dyDescent="0.25">
      <c r="A163" s="144">
        <v>45535</v>
      </c>
      <c r="B163" s="198" t="s">
        <v>97</v>
      </c>
      <c r="C163" s="94" t="s">
        <v>31</v>
      </c>
      <c r="D163" s="218" t="s">
        <v>9</v>
      </c>
      <c r="E163" s="11">
        <v>625000</v>
      </c>
      <c r="F163" s="191">
        <f t="shared" si="2"/>
        <v>75.656791740457265</v>
      </c>
      <c r="G163" s="192">
        <v>8260.99</v>
      </c>
    </row>
    <row r="164" spans="1:7" ht="13.5" thickBot="1" x14ac:dyDescent="0.25">
      <c r="A164" s="144">
        <v>45535</v>
      </c>
      <c r="B164" s="198" t="s">
        <v>97</v>
      </c>
      <c r="C164" s="94" t="s">
        <v>31</v>
      </c>
      <c r="D164" s="218" t="s">
        <v>13</v>
      </c>
      <c r="E164" s="11">
        <v>750000</v>
      </c>
      <c r="F164" s="191">
        <f t="shared" si="2"/>
        <v>90.788150088548718</v>
      </c>
      <c r="G164" s="192">
        <v>8260.99</v>
      </c>
    </row>
    <row r="165" spans="1:7" ht="13.5" thickBot="1" x14ac:dyDescent="0.25">
      <c r="A165" s="144">
        <v>45535</v>
      </c>
      <c r="B165" s="198" t="s">
        <v>97</v>
      </c>
      <c r="C165" s="94" t="s">
        <v>31</v>
      </c>
      <c r="D165" s="218" t="s">
        <v>9</v>
      </c>
      <c r="E165" s="11">
        <v>1890000</v>
      </c>
      <c r="F165" s="191">
        <f t="shared" si="2"/>
        <v>228.78613822314276</v>
      </c>
      <c r="G165" s="192">
        <v>8260.99</v>
      </c>
    </row>
    <row r="166" spans="1:7" ht="13.5" thickBot="1" x14ac:dyDescent="0.25">
      <c r="A166" s="144">
        <v>45535</v>
      </c>
      <c r="B166" s="198" t="s">
        <v>97</v>
      </c>
      <c r="C166" s="94" t="s">
        <v>31</v>
      </c>
      <c r="D166" s="218" t="s">
        <v>9</v>
      </c>
      <c r="E166" s="11">
        <v>1440000</v>
      </c>
      <c r="F166" s="191">
        <f t="shared" si="2"/>
        <v>174.31324817001354</v>
      </c>
      <c r="G166" s="192">
        <v>8260.99</v>
      </c>
    </row>
    <row r="167" spans="1:7" ht="13.5" thickBot="1" x14ac:dyDescent="0.25">
      <c r="A167" s="144">
        <v>45535</v>
      </c>
      <c r="B167" s="198" t="s">
        <v>97</v>
      </c>
      <c r="C167" s="94" t="s">
        <v>31</v>
      </c>
      <c r="D167" s="218" t="s">
        <v>60</v>
      </c>
      <c r="E167" s="11">
        <v>685000</v>
      </c>
      <c r="F167" s="191">
        <f t="shared" si="2"/>
        <v>82.919843747541151</v>
      </c>
      <c r="G167" s="192">
        <v>8260.99</v>
      </c>
    </row>
    <row r="168" spans="1:7" ht="13.5" thickBot="1" x14ac:dyDescent="0.25">
      <c r="A168" s="144">
        <v>45535</v>
      </c>
      <c r="B168" s="198" t="s">
        <v>97</v>
      </c>
      <c r="C168" s="94" t="s">
        <v>31</v>
      </c>
      <c r="D168" s="218" t="s">
        <v>60</v>
      </c>
      <c r="E168" s="11">
        <v>685000</v>
      </c>
      <c r="F168" s="191">
        <f t="shared" si="2"/>
        <v>82.919843747541151</v>
      </c>
      <c r="G168" s="192">
        <v>8260.99</v>
      </c>
    </row>
    <row r="169" spans="1:7" ht="13.5" thickBot="1" x14ac:dyDescent="0.25">
      <c r="A169" s="144">
        <v>45535</v>
      </c>
      <c r="B169" s="219" t="s">
        <v>274</v>
      </c>
      <c r="C169" s="220" t="s">
        <v>33</v>
      </c>
      <c r="D169" s="221" t="s">
        <v>13</v>
      </c>
      <c r="E169" s="222">
        <v>59000</v>
      </c>
      <c r="F169" s="191">
        <f t="shared" si="2"/>
        <v>7.1420011402991657</v>
      </c>
      <c r="G169" s="192">
        <v>8260.99</v>
      </c>
    </row>
    <row r="170" spans="1:7" ht="13.5" thickBot="1" x14ac:dyDescent="0.25">
      <c r="A170" s="223"/>
      <c r="B170" s="224"/>
      <c r="C170" s="95"/>
      <c r="D170" s="225"/>
      <c r="E170" s="226"/>
      <c r="F170" s="227"/>
      <c r="G170" s="9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4"/>
  <sheetViews>
    <sheetView topLeftCell="A496" workbookViewId="0">
      <selection activeCell="I23" sqref="I23"/>
    </sheetView>
  </sheetViews>
  <sheetFormatPr baseColWidth="10" defaultColWidth="11.42578125" defaultRowHeight="15" x14ac:dyDescent="0.25"/>
  <cols>
    <col min="1" max="1" width="11.85546875" customWidth="1"/>
    <col min="2" max="2" width="80.42578125" customWidth="1"/>
    <col min="3" max="3" width="15.85546875" customWidth="1"/>
    <col min="4" max="4" width="14.140625" customWidth="1"/>
    <col min="5" max="5" width="14.85546875" customWidth="1"/>
    <col min="6" max="6" width="14.42578125" style="39" customWidth="1"/>
    <col min="7" max="7" width="16.5703125" customWidth="1"/>
  </cols>
  <sheetData>
    <row r="1" spans="1:7" s="6" customFormat="1" ht="13.5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3" t="s">
        <v>6</v>
      </c>
    </row>
    <row r="2" spans="1:7" s="14" customFormat="1" ht="12.75" x14ac:dyDescent="0.2">
      <c r="A2" s="7">
        <v>45301</v>
      </c>
      <c r="B2" s="8" t="s">
        <v>7</v>
      </c>
      <c r="C2" s="232" t="s">
        <v>8</v>
      </c>
      <c r="D2" s="233" t="s">
        <v>9</v>
      </c>
      <c r="E2" s="234">
        <v>220000</v>
      </c>
      <c r="F2" s="235">
        <f>E2/G2</f>
        <v>26.035502958579883</v>
      </c>
      <c r="G2" s="236">
        <v>8450</v>
      </c>
    </row>
    <row r="3" spans="1:7" s="14" customFormat="1" ht="12.75" x14ac:dyDescent="0.2">
      <c r="A3" s="7">
        <v>45301</v>
      </c>
      <c r="B3" s="8" t="s">
        <v>41</v>
      </c>
      <c r="C3" s="9" t="s">
        <v>10</v>
      </c>
      <c r="D3" s="10" t="s">
        <v>9</v>
      </c>
      <c r="E3" s="11">
        <v>560000</v>
      </c>
      <c r="F3" s="12">
        <f t="shared" ref="F3:F27" si="0">E3/G3</f>
        <v>66.272189349112423</v>
      </c>
      <c r="G3" s="13">
        <v>8450</v>
      </c>
    </row>
    <row r="4" spans="1:7" s="14" customFormat="1" ht="12.75" x14ac:dyDescent="0.2">
      <c r="A4" s="15">
        <v>45301</v>
      </c>
      <c r="B4" s="8" t="s">
        <v>41</v>
      </c>
      <c r="C4" s="9" t="s">
        <v>10</v>
      </c>
      <c r="D4" s="10" t="s">
        <v>9</v>
      </c>
      <c r="E4" s="11">
        <v>560000</v>
      </c>
      <c r="F4" s="12">
        <f t="shared" si="0"/>
        <v>66.272189349112423</v>
      </c>
      <c r="G4" s="13">
        <v>8450</v>
      </c>
    </row>
    <row r="5" spans="1:7" s="14" customFormat="1" ht="12.75" x14ac:dyDescent="0.2">
      <c r="A5" s="7">
        <v>45302</v>
      </c>
      <c r="B5" s="8" t="s">
        <v>11</v>
      </c>
      <c r="C5" s="9" t="s">
        <v>12</v>
      </c>
      <c r="D5" s="10" t="s">
        <v>13</v>
      </c>
      <c r="E5" s="11">
        <v>296000</v>
      </c>
      <c r="F5" s="12">
        <f t="shared" si="0"/>
        <v>35.029585798816569</v>
      </c>
      <c r="G5" s="13">
        <v>8450</v>
      </c>
    </row>
    <row r="6" spans="1:7" s="14" customFormat="1" ht="12.75" x14ac:dyDescent="0.2">
      <c r="A6" s="15">
        <v>45303</v>
      </c>
      <c r="B6" s="16" t="s">
        <v>14</v>
      </c>
      <c r="C6" s="9" t="s">
        <v>15</v>
      </c>
      <c r="D6" s="10" t="s">
        <v>9</v>
      </c>
      <c r="E6" s="17">
        <v>40000</v>
      </c>
      <c r="F6" s="12">
        <f t="shared" si="0"/>
        <v>4.7337278106508878</v>
      </c>
      <c r="G6" s="13">
        <v>8450</v>
      </c>
    </row>
    <row r="7" spans="1:7" s="14" customFormat="1" ht="12.75" x14ac:dyDescent="0.2">
      <c r="A7" s="15">
        <v>45303</v>
      </c>
      <c r="B7" s="16" t="s">
        <v>16</v>
      </c>
      <c r="C7" s="9" t="s">
        <v>17</v>
      </c>
      <c r="D7" s="10" t="s">
        <v>13</v>
      </c>
      <c r="E7" s="17">
        <v>300000</v>
      </c>
      <c r="F7" s="12">
        <f t="shared" si="0"/>
        <v>35.502958579881657</v>
      </c>
      <c r="G7" s="13">
        <v>8450</v>
      </c>
    </row>
    <row r="8" spans="1:7" s="14" customFormat="1" ht="12.75" x14ac:dyDescent="0.2">
      <c r="A8" s="18">
        <v>45303</v>
      </c>
      <c r="B8" s="16" t="s">
        <v>18</v>
      </c>
      <c r="C8" s="9" t="s">
        <v>17</v>
      </c>
      <c r="D8" s="10" t="s">
        <v>13</v>
      </c>
      <c r="E8" s="19">
        <v>4500</v>
      </c>
      <c r="F8" s="12">
        <f t="shared" si="0"/>
        <v>0.53254437869822491</v>
      </c>
      <c r="G8" s="13">
        <v>8450</v>
      </c>
    </row>
    <row r="9" spans="1:7" s="14" customFormat="1" ht="12.75" x14ac:dyDescent="0.2">
      <c r="A9" s="18">
        <v>45303</v>
      </c>
      <c r="B9" s="16" t="s">
        <v>19</v>
      </c>
      <c r="C9" s="9" t="s">
        <v>20</v>
      </c>
      <c r="D9" s="10" t="s">
        <v>13</v>
      </c>
      <c r="E9" s="17">
        <v>6000</v>
      </c>
      <c r="F9" s="12">
        <f t="shared" si="0"/>
        <v>0.7100591715976331</v>
      </c>
      <c r="G9" s="13">
        <v>8450</v>
      </c>
    </row>
    <row r="10" spans="1:7" s="14" customFormat="1" ht="12.75" x14ac:dyDescent="0.2">
      <c r="A10" s="18">
        <v>45304</v>
      </c>
      <c r="B10" s="16" t="s">
        <v>21</v>
      </c>
      <c r="C10" s="9" t="s">
        <v>12</v>
      </c>
      <c r="D10" s="10" t="s">
        <v>13</v>
      </c>
      <c r="E10" s="17">
        <v>550000</v>
      </c>
      <c r="F10" s="12">
        <f t="shared" si="0"/>
        <v>65.088757396449708</v>
      </c>
      <c r="G10" s="13">
        <v>8450</v>
      </c>
    </row>
    <row r="11" spans="1:7" s="14" customFormat="1" ht="12.75" x14ac:dyDescent="0.2">
      <c r="A11" s="18">
        <v>45304</v>
      </c>
      <c r="B11" s="16" t="s">
        <v>22</v>
      </c>
      <c r="C11" s="9" t="s">
        <v>20</v>
      </c>
      <c r="D11" s="10" t="s">
        <v>13</v>
      </c>
      <c r="E11" s="17">
        <v>5000</v>
      </c>
      <c r="F11" s="12">
        <f t="shared" si="0"/>
        <v>0.59171597633136097</v>
      </c>
      <c r="G11" s="13">
        <v>8450</v>
      </c>
    </row>
    <row r="12" spans="1:7" s="6" customFormat="1" ht="12.75" x14ac:dyDescent="0.2">
      <c r="A12" s="18">
        <v>40921</v>
      </c>
      <c r="B12" s="16" t="s">
        <v>23</v>
      </c>
      <c r="C12" s="9" t="s">
        <v>10</v>
      </c>
      <c r="D12" s="10" t="s">
        <v>9</v>
      </c>
      <c r="E12" s="17">
        <v>420000</v>
      </c>
      <c r="F12" s="12">
        <f t="shared" si="0"/>
        <v>49.704142011834321</v>
      </c>
      <c r="G12" s="13">
        <v>8450</v>
      </c>
    </row>
    <row r="13" spans="1:7" s="6" customFormat="1" ht="12.75" x14ac:dyDescent="0.2">
      <c r="A13" s="18">
        <v>45304</v>
      </c>
      <c r="B13" s="16" t="s">
        <v>24</v>
      </c>
      <c r="C13" s="9" t="s">
        <v>10</v>
      </c>
      <c r="D13" s="10" t="s">
        <v>9</v>
      </c>
      <c r="E13" s="17">
        <v>420000</v>
      </c>
      <c r="F13" s="12">
        <f t="shared" si="0"/>
        <v>49.704142011834321</v>
      </c>
      <c r="G13" s="13">
        <v>8450</v>
      </c>
    </row>
    <row r="14" spans="1:7" s="6" customFormat="1" ht="12.75" x14ac:dyDescent="0.2">
      <c r="A14" s="18">
        <v>45304</v>
      </c>
      <c r="B14" s="16" t="s">
        <v>25</v>
      </c>
      <c r="C14" s="9" t="s">
        <v>8</v>
      </c>
      <c r="D14" s="10" t="s">
        <v>9</v>
      </c>
      <c r="E14" s="17">
        <v>50000</v>
      </c>
      <c r="F14" s="12">
        <f t="shared" si="0"/>
        <v>5.9171597633136095</v>
      </c>
      <c r="G14" s="13">
        <v>8450</v>
      </c>
    </row>
    <row r="15" spans="1:7" s="6" customFormat="1" ht="12.75" x14ac:dyDescent="0.2">
      <c r="A15" s="18">
        <v>45306</v>
      </c>
      <c r="B15" s="8" t="s">
        <v>26</v>
      </c>
      <c r="C15" s="9" t="s">
        <v>20</v>
      </c>
      <c r="D15" s="10" t="s">
        <v>13</v>
      </c>
      <c r="E15" s="11">
        <v>200000</v>
      </c>
      <c r="F15" s="12">
        <f t="shared" si="0"/>
        <v>23.668639053254438</v>
      </c>
      <c r="G15" s="13">
        <v>8450</v>
      </c>
    </row>
    <row r="16" spans="1:7" s="6" customFormat="1" ht="12.75" x14ac:dyDescent="0.2">
      <c r="A16" s="18">
        <v>45307</v>
      </c>
      <c r="B16" s="8" t="s">
        <v>42</v>
      </c>
      <c r="C16" s="9" t="s">
        <v>17</v>
      </c>
      <c r="D16" s="10" t="s">
        <v>13</v>
      </c>
      <c r="E16" s="11">
        <v>21000000</v>
      </c>
      <c r="F16" s="12">
        <f t="shared" si="0"/>
        <v>2485.207100591716</v>
      </c>
      <c r="G16" s="13">
        <v>8450</v>
      </c>
    </row>
    <row r="17" spans="1:7" s="6" customFormat="1" ht="12.75" x14ac:dyDescent="0.2">
      <c r="A17" s="7">
        <v>45308</v>
      </c>
      <c r="B17" s="8" t="s">
        <v>43</v>
      </c>
      <c r="C17" s="9" t="s">
        <v>20</v>
      </c>
      <c r="D17" s="10" t="s">
        <v>13</v>
      </c>
      <c r="E17" s="11">
        <v>992000</v>
      </c>
      <c r="F17" s="12">
        <f t="shared" si="0"/>
        <v>117.39644970414201</v>
      </c>
      <c r="G17" s="13">
        <v>8450</v>
      </c>
    </row>
    <row r="18" spans="1:7" s="6" customFormat="1" ht="12.75" x14ac:dyDescent="0.2">
      <c r="A18" s="7">
        <v>45308</v>
      </c>
      <c r="B18" s="8" t="s">
        <v>44</v>
      </c>
      <c r="C18" s="9" t="s">
        <v>10</v>
      </c>
      <c r="D18" s="10" t="s">
        <v>9</v>
      </c>
      <c r="E18" s="11">
        <v>280000</v>
      </c>
      <c r="F18" s="12">
        <f t="shared" si="0"/>
        <v>33.136094674556212</v>
      </c>
      <c r="G18" s="13">
        <v>8450</v>
      </c>
    </row>
    <row r="19" spans="1:7" s="6" customFormat="1" ht="12.75" x14ac:dyDescent="0.2">
      <c r="A19" s="7">
        <v>45308</v>
      </c>
      <c r="B19" s="8" t="s">
        <v>44</v>
      </c>
      <c r="C19" s="9" t="s">
        <v>10</v>
      </c>
      <c r="D19" s="10" t="s">
        <v>9</v>
      </c>
      <c r="E19" s="11">
        <v>280000</v>
      </c>
      <c r="F19" s="12">
        <f t="shared" si="0"/>
        <v>33.136094674556212</v>
      </c>
      <c r="G19" s="13">
        <v>8450</v>
      </c>
    </row>
    <row r="20" spans="1:7" s="6" customFormat="1" ht="12.75" x14ac:dyDescent="0.2">
      <c r="A20" s="7">
        <v>45308</v>
      </c>
      <c r="B20" s="8" t="s">
        <v>27</v>
      </c>
      <c r="C20" s="9" t="s">
        <v>20</v>
      </c>
      <c r="D20" s="10" t="s">
        <v>13</v>
      </c>
      <c r="E20" s="11">
        <v>300000</v>
      </c>
      <c r="F20" s="12">
        <f t="shared" si="0"/>
        <v>35.502958579881657</v>
      </c>
      <c r="G20" s="13">
        <v>8450</v>
      </c>
    </row>
    <row r="21" spans="1:7" s="6" customFormat="1" ht="12.75" x14ac:dyDescent="0.2">
      <c r="A21" s="7">
        <v>45308</v>
      </c>
      <c r="B21" s="8" t="s">
        <v>28</v>
      </c>
      <c r="C21" s="9" t="s">
        <v>20</v>
      </c>
      <c r="D21" s="10" t="s">
        <v>13</v>
      </c>
      <c r="E21" s="11">
        <v>6000</v>
      </c>
      <c r="F21" s="12">
        <f t="shared" si="0"/>
        <v>0.7100591715976331</v>
      </c>
      <c r="G21" s="13">
        <v>8450</v>
      </c>
    </row>
    <row r="22" spans="1:7" s="6" customFormat="1" ht="12.75" x14ac:dyDescent="0.2">
      <c r="A22" s="7">
        <v>45309</v>
      </c>
      <c r="B22" s="8" t="s">
        <v>29</v>
      </c>
      <c r="C22" s="9" t="s">
        <v>17</v>
      </c>
      <c r="D22" s="10" t="s">
        <v>13</v>
      </c>
      <c r="E22" s="11">
        <v>200000</v>
      </c>
      <c r="F22" s="12">
        <f t="shared" si="0"/>
        <v>23.668639053254438</v>
      </c>
      <c r="G22" s="13">
        <v>8450</v>
      </c>
    </row>
    <row r="23" spans="1:7" s="6" customFormat="1" ht="12.75" x14ac:dyDescent="0.2">
      <c r="A23" s="7">
        <v>45309</v>
      </c>
      <c r="B23" s="8" t="s">
        <v>18</v>
      </c>
      <c r="C23" s="20" t="s">
        <v>30</v>
      </c>
      <c r="D23" s="10" t="s">
        <v>13</v>
      </c>
      <c r="E23" s="11">
        <v>3000</v>
      </c>
      <c r="F23" s="12">
        <f t="shared" si="0"/>
        <v>0.35502958579881655</v>
      </c>
      <c r="G23" s="13">
        <v>8450</v>
      </c>
    </row>
    <row r="24" spans="1:7" s="6" customFormat="1" ht="12.75" x14ac:dyDescent="0.2">
      <c r="A24" s="7">
        <v>45309</v>
      </c>
      <c r="B24" s="8" t="s">
        <v>45</v>
      </c>
      <c r="C24" s="20" t="s">
        <v>31</v>
      </c>
      <c r="D24" s="21" t="s">
        <v>9</v>
      </c>
      <c r="E24" s="11">
        <v>645000</v>
      </c>
      <c r="F24" s="12">
        <f t="shared" si="0"/>
        <v>76.331360946745562</v>
      </c>
      <c r="G24" s="13">
        <v>8450</v>
      </c>
    </row>
    <row r="25" spans="1:7" s="6" customFormat="1" ht="12.75" x14ac:dyDescent="0.2">
      <c r="A25" s="22">
        <v>45322</v>
      </c>
      <c r="B25" s="23" t="s">
        <v>32</v>
      </c>
      <c r="C25" s="24" t="s">
        <v>33</v>
      </c>
      <c r="D25" s="25" t="s">
        <v>13</v>
      </c>
      <c r="E25" s="26">
        <v>118000</v>
      </c>
      <c r="F25" s="27">
        <f t="shared" si="0"/>
        <v>13.964497041420119</v>
      </c>
      <c r="G25" s="28">
        <v>8450</v>
      </c>
    </row>
    <row r="26" spans="1:7" s="6" customFormat="1" ht="12.75" x14ac:dyDescent="0.2">
      <c r="A26" s="22">
        <v>45322</v>
      </c>
      <c r="B26" s="23" t="s">
        <v>34</v>
      </c>
      <c r="C26" s="24" t="s">
        <v>33</v>
      </c>
      <c r="D26" s="25" t="s">
        <v>13</v>
      </c>
      <c r="E26" s="26">
        <v>149751</v>
      </c>
      <c r="F26" s="27">
        <f t="shared" si="0"/>
        <v>17.722011834319527</v>
      </c>
      <c r="G26" s="28">
        <v>8450</v>
      </c>
    </row>
    <row r="27" spans="1:7" s="6" customFormat="1" ht="12.75" x14ac:dyDescent="0.2">
      <c r="A27" s="29">
        <v>45322</v>
      </c>
      <c r="B27" s="30" t="s">
        <v>35</v>
      </c>
      <c r="C27" s="24" t="s">
        <v>33</v>
      </c>
      <c r="D27" s="25" t="s">
        <v>13</v>
      </c>
      <c r="E27" s="31">
        <v>59000</v>
      </c>
      <c r="F27" s="27">
        <f t="shared" si="0"/>
        <v>6.9822485207100593</v>
      </c>
      <c r="G27" s="28">
        <v>8450</v>
      </c>
    </row>
    <row r="28" spans="1:7" s="6" customFormat="1" ht="13.5" thickBot="1" x14ac:dyDescent="0.25">
      <c r="A28" s="32">
        <v>45322</v>
      </c>
      <c r="B28" s="33" t="s">
        <v>36</v>
      </c>
      <c r="C28" s="34" t="s">
        <v>33</v>
      </c>
      <c r="D28" s="35" t="s">
        <v>13</v>
      </c>
      <c r="E28" s="36">
        <f>F28*G28</f>
        <v>249275</v>
      </c>
      <c r="F28" s="37">
        <v>29.5</v>
      </c>
      <c r="G28" s="38">
        <v>8450</v>
      </c>
    </row>
    <row r="29" spans="1:7" x14ac:dyDescent="0.25">
      <c r="A29" s="40">
        <v>45335</v>
      </c>
      <c r="B29" s="41" t="s">
        <v>46</v>
      </c>
      <c r="C29" s="42" t="s">
        <v>47</v>
      </c>
      <c r="D29" s="43" t="s">
        <v>13</v>
      </c>
      <c r="E29" s="44">
        <f>F29*G29</f>
        <v>351260.217</v>
      </c>
      <c r="F29" s="45">
        <v>41.3</v>
      </c>
      <c r="G29" s="42">
        <v>8505.09</v>
      </c>
    </row>
    <row r="30" spans="1:7" x14ac:dyDescent="0.25">
      <c r="A30" s="40">
        <v>45335</v>
      </c>
      <c r="B30" s="41" t="s">
        <v>48</v>
      </c>
      <c r="C30" s="42" t="s">
        <v>47</v>
      </c>
      <c r="D30" s="43" t="s">
        <v>13</v>
      </c>
      <c r="E30" s="44">
        <f>F30*G30</f>
        <v>42525.45</v>
      </c>
      <c r="F30" s="46">
        <v>5</v>
      </c>
      <c r="G30" s="47">
        <v>8505.09</v>
      </c>
    </row>
    <row r="31" spans="1:7" x14ac:dyDescent="0.25">
      <c r="A31" s="48">
        <v>45337</v>
      </c>
      <c r="B31" s="49" t="s">
        <v>49</v>
      </c>
      <c r="C31" s="50" t="s">
        <v>8</v>
      </c>
      <c r="D31" s="51" t="s">
        <v>50</v>
      </c>
      <c r="E31" s="52">
        <v>10000</v>
      </c>
      <c r="F31" s="46">
        <f t="shared" ref="F31:F88" si="1">E31/G31</f>
        <v>1.1834319526627219</v>
      </c>
      <c r="G31" s="53">
        <v>8450</v>
      </c>
    </row>
    <row r="32" spans="1:7" x14ac:dyDescent="0.25">
      <c r="A32" s="48">
        <v>45337</v>
      </c>
      <c r="B32" s="49" t="s">
        <v>51</v>
      </c>
      <c r="C32" s="50" t="s">
        <v>52</v>
      </c>
      <c r="D32" s="51" t="s">
        <v>50</v>
      </c>
      <c r="E32" s="52">
        <v>40000</v>
      </c>
      <c r="F32" s="46">
        <f t="shared" si="1"/>
        <v>4.7337278106508878</v>
      </c>
      <c r="G32" s="53">
        <v>8450</v>
      </c>
    </row>
    <row r="33" spans="1:7" x14ac:dyDescent="0.25">
      <c r="A33" s="48">
        <v>45337</v>
      </c>
      <c r="B33" s="49" t="s">
        <v>86</v>
      </c>
      <c r="C33" s="50" t="s">
        <v>53</v>
      </c>
      <c r="D33" s="51" t="s">
        <v>13</v>
      </c>
      <c r="E33" s="52">
        <v>1300000</v>
      </c>
      <c r="F33" s="46">
        <f t="shared" si="1"/>
        <v>153.84615384615384</v>
      </c>
      <c r="G33" s="53">
        <v>8450</v>
      </c>
    </row>
    <row r="34" spans="1:7" x14ac:dyDescent="0.25">
      <c r="A34" s="48">
        <v>45338</v>
      </c>
      <c r="B34" s="49" t="s">
        <v>54</v>
      </c>
      <c r="C34" s="50" t="s">
        <v>20</v>
      </c>
      <c r="D34" s="51" t="s">
        <v>13</v>
      </c>
      <c r="E34" s="52">
        <v>300000</v>
      </c>
      <c r="F34" s="46">
        <f t="shared" si="1"/>
        <v>35.502958579881657</v>
      </c>
      <c r="G34" s="53">
        <v>8450</v>
      </c>
    </row>
    <row r="35" spans="1:7" x14ac:dyDescent="0.25">
      <c r="A35" s="48">
        <v>45338</v>
      </c>
      <c r="B35" s="49" t="s">
        <v>55</v>
      </c>
      <c r="C35" s="50" t="s">
        <v>12</v>
      </c>
      <c r="D35" s="51" t="s">
        <v>13</v>
      </c>
      <c r="E35" s="52">
        <v>10000</v>
      </c>
      <c r="F35" s="46">
        <f t="shared" si="1"/>
        <v>1.1834319526627219</v>
      </c>
      <c r="G35" s="53">
        <v>8450</v>
      </c>
    </row>
    <row r="36" spans="1:7" x14ac:dyDescent="0.25">
      <c r="A36" s="48">
        <v>45338</v>
      </c>
      <c r="B36" s="49" t="s">
        <v>56</v>
      </c>
      <c r="C36" s="50" t="s">
        <v>17</v>
      </c>
      <c r="D36" s="51" t="s">
        <v>13</v>
      </c>
      <c r="E36" s="52">
        <v>10000</v>
      </c>
      <c r="F36" s="46">
        <f t="shared" si="1"/>
        <v>1.1834319526627219</v>
      </c>
      <c r="G36" s="53">
        <v>8450</v>
      </c>
    </row>
    <row r="37" spans="1:7" x14ac:dyDescent="0.25">
      <c r="A37" s="48">
        <v>45339</v>
      </c>
      <c r="B37" s="49" t="s">
        <v>87</v>
      </c>
      <c r="C37" s="50" t="s">
        <v>52</v>
      </c>
      <c r="D37" s="51" t="s">
        <v>50</v>
      </c>
      <c r="E37" s="52">
        <v>100000</v>
      </c>
      <c r="F37" s="46">
        <f t="shared" si="1"/>
        <v>11.834319526627219</v>
      </c>
      <c r="G37" s="53">
        <v>8450</v>
      </c>
    </row>
    <row r="38" spans="1:7" x14ac:dyDescent="0.25">
      <c r="A38" s="48">
        <v>45341</v>
      </c>
      <c r="B38" s="49" t="s">
        <v>57</v>
      </c>
      <c r="C38" s="50" t="s">
        <v>31</v>
      </c>
      <c r="D38" s="51" t="s">
        <v>50</v>
      </c>
      <c r="E38" s="52">
        <v>50000</v>
      </c>
      <c r="F38" s="46">
        <f t="shared" si="1"/>
        <v>5.9171597633136095</v>
      </c>
      <c r="G38" s="53">
        <v>8450</v>
      </c>
    </row>
    <row r="39" spans="1:7" x14ac:dyDescent="0.25">
      <c r="A39" s="48">
        <v>45341</v>
      </c>
      <c r="B39" s="49" t="s">
        <v>58</v>
      </c>
      <c r="C39" s="50" t="s">
        <v>12</v>
      </c>
      <c r="D39" s="51" t="s">
        <v>13</v>
      </c>
      <c r="E39" s="52">
        <v>15000</v>
      </c>
      <c r="F39" s="46">
        <f t="shared" si="1"/>
        <v>1.7751479289940828</v>
      </c>
      <c r="G39" s="53">
        <v>8450</v>
      </c>
    </row>
    <row r="40" spans="1:7" x14ac:dyDescent="0.25">
      <c r="A40" s="48">
        <v>45341</v>
      </c>
      <c r="B40" s="49" t="s">
        <v>88</v>
      </c>
      <c r="C40" s="50" t="s">
        <v>52</v>
      </c>
      <c r="D40" s="51" t="s">
        <v>50</v>
      </c>
      <c r="E40" s="52">
        <v>50000</v>
      </c>
      <c r="F40" s="46">
        <f t="shared" si="1"/>
        <v>5.9171597633136095</v>
      </c>
      <c r="G40" s="53">
        <v>8450</v>
      </c>
    </row>
    <row r="41" spans="1:7" x14ac:dyDescent="0.25">
      <c r="A41" s="48">
        <v>45341</v>
      </c>
      <c r="B41" s="49" t="s">
        <v>59</v>
      </c>
      <c r="C41" s="50" t="s">
        <v>12</v>
      </c>
      <c r="D41" s="51" t="s">
        <v>13</v>
      </c>
      <c r="E41" s="52">
        <v>25000</v>
      </c>
      <c r="F41" s="46">
        <f t="shared" si="1"/>
        <v>2.9585798816568047</v>
      </c>
      <c r="G41" s="53">
        <v>8450</v>
      </c>
    </row>
    <row r="42" spans="1:7" x14ac:dyDescent="0.25">
      <c r="A42" s="48">
        <v>45341</v>
      </c>
      <c r="B42" s="49" t="s">
        <v>89</v>
      </c>
      <c r="C42" s="50" t="s">
        <v>10</v>
      </c>
      <c r="D42" s="51" t="s">
        <v>50</v>
      </c>
      <c r="E42" s="52">
        <v>840000</v>
      </c>
      <c r="F42" s="46">
        <f t="shared" si="1"/>
        <v>99.408284023668642</v>
      </c>
      <c r="G42" s="53">
        <v>8450</v>
      </c>
    </row>
    <row r="43" spans="1:7" x14ac:dyDescent="0.25">
      <c r="A43" s="48">
        <v>45341</v>
      </c>
      <c r="B43" s="49" t="s">
        <v>89</v>
      </c>
      <c r="C43" s="50" t="s">
        <v>10</v>
      </c>
      <c r="D43" s="51" t="s">
        <v>50</v>
      </c>
      <c r="E43" s="52">
        <v>840000</v>
      </c>
      <c r="F43" s="46">
        <f t="shared" si="1"/>
        <v>98.764386972977363</v>
      </c>
      <c r="G43" s="42">
        <v>8505.09</v>
      </c>
    </row>
    <row r="44" spans="1:7" x14ac:dyDescent="0.25">
      <c r="A44" s="48">
        <v>45342</v>
      </c>
      <c r="B44" s="49" t="s">
        <v>90</v>
      </c>
      <c r="C44" s="50" t="s">
        <v>8</v>
      </c>
      <c r="D44" s="51" t="s">
        <v>9</v>
      </c>
      <c r="E44" s="52">
        <v>50000</v>
      </c>
      <c r="F44" s="46">
        <f t="shared" si="1"/>
        <v>5.9171597633136095</v>
      </c>
      <c r="G44" s="53">
        <v>8450</v>
      </c>
    </row>
    <row r="45" spans="1:7" x14ac:dyDescent="0.25">
      <c r="A45" s="48">
        <v>45342</v>
      </c>
      <c r="B45" s="49" t="s">
        <v>90</v>
      </c>
      <c r="C45" s="50" t="s">
        <v>8</v>
      </c>
      <c r="D45" s="51" t="s">
        <v>60</v>
      </c>
      <c r="E45" s="52">
        <v>50000</v>
      </c>
      <c r="F45" s="46">
        <f t="shared" si="1"/>
        <v>5.9171597633136095</v>
      </c>
      <c r="G45" s="53">
        <v>8450</v>
      </c>
    </row>
    <row r="46" spans="1:7" x14ac:dyDescent="0.25">
      <c r="A46" s="48">
        <v>45342</v>
      </c>
      <c r="B46" s="49" t="s">
        <v>90</v>
      </c>
      <c r="C46" s="50" t="s">
        <v>8</v>
      </c>
      <c r="D46" s="51" t="s">
        <v>60</v>
      </c>
      <c r="E46" s="52">
        <v>50000</v>
      </c>
      <c r="F46" s="46">
        <f t="shared" si="1"/>
        <v>5.9171597633136095</v>
      </c>
      <c r="G46" s="53">
        <v>8450</v>
      </c>
    </row>
    <row r="47" spans="1:7" x14ac:dyDescent="0.25">
      <c r="A47" s="48">
        <v>45343</v>
      </c>
      <c r="B47" s="49" t="s">
        <v>91</v>
      </c>
      <c r="C47" s="50" t="s">
        <v>10</v>
      </c>
      <c r="D47" s="51" t="s">
        <v>50</v>
      </c>
      <c r="E47" s="52">
        <v>400000</v>
      </c>
      <c r="F47" s="46">
        <f t="shared" si="1"/>
        <v>47.030660463322548</v>
      </c>
      <c r="G47" s="42">
        <v>8505.09</v>
      </c>
    </row>
    <row r="48" spans="1:7" x14ac:dyDescent="0.25">
      <c r="A48" s="48">
        <v>45343</v>
      </c>
      <c r="B48" s="49" t="s">
        <v>92</v>
      </c>
      <c r="C48" s="50" t="s">
        <v>12</v>
      </c>
      <c r="D48" s="51" t="s">
        <v>13</v>
      </c>
      <c r="E48" s="52">
        <v>1000000</v>
      </c>
      <c r="F48" s="46">
        <f t="shared" si="1"/>
        <v>117.57665115830638</v>
      </c>
      <c r="G48" s="42">
        <v>8505.09</v>
      </c>
    </row>
    <row r="49" spans="1:7" x14ac:dyDescent="0.25">
      <c r="A49" s="54">
        <v>45344</v>
      </c>
      <c r="B49" s="51" t="s">
        <v>93</v>
      </c>
      <c r="C49" s="50" t="s">
        <v>52</v>
      </c>
      <c r="D49" s="51" t="s">
        <v>50</v>
      </c>
      <c r="E49" s="55">
        <v>50000</v>
      </c>
      <c r="F49" s="46">
        <f t="shared" si="1"/>
        <v>5.9171597633136095</v>
      </c>
      <c r="G49" s="53">
        <v>8450</v>
      </c>
    </row>
    <row r="50" spans="1:7" x14ac:dyDescent="0.25">
      <c r="A50" s="40">
        <v>45344</v>
      </c>
      <c r="B50" s="41" t="s">
        <v>61</v>
      </c>
      <c r="C50" s="50" t="s">
        <v>12</v>
      </c>
      <c r="D50" s="51" t="s">
        <v>13</v>
      </c>
      <c r="E50" s="56">
        <v>1632500</v>
      </c>
      <c r="F50" s="46">
        <f t="shared" si="1"/>
        <v>191.94388301593517</v>
      </c>
      <c r="G50" s="42">
        <v>8505.09</v>
      </c>
    </row>
    <row r="51" spans="1:7" x14ac:dyDescent="0.25">
      <c r="A51" s="48">
        <v>45344</v>
      </c>
      <c r="B51" s="49" t="s">
        <v>62</v>
      </c>
      <c r="C51" s="50" t="s">
        <v>31</v>
      </c>
      <c r="D51" s="51" t="s">
        <v>50</v>
      </c>
      <c r="E51" s="52">
        <v>270000</v>
      </c>
      <c r="F51" s="46">
        <f t="shared" si="1"/>
        <v>31.745695812742721</v>
      </c>
      <c r="G51" s="42">
        <v>8505.09</v>
      </c>
    </row>
    <row r="52" spans="1:7" x14ac:dyDescent="0.25">
      <c r="A52" s="48">
        <v>45344</v>
      </c>
      <c r="B52" s="49" t="s">
        <v>63</v>
      </c>
      <c r="C52" s="50" t="s">
        <v>17</v>
      </c>
      <c r="D52" s="51" t="s">
        <v>13</v>
      </c>
      <c r="E52" s="52">
        <v>30000</v>
      </c>
      <c r="F52" s="46">
        <f t="shared" si="1"/>
        <v>3.5272995347491913</v>
      </c>
      <c r="G52" s="42">
        <v>8505.09</v>
      </c>
    </row>
    <row r="53" spans="1:7" x14ac:dyDescent="0.25">
      <c r="A53" s="48">
        <v>45344</v>
      </c>
      <c r="B53" s="49" t="s">
        <v>64</v>
      </c>
      <c r="C53" s="50" t="s">
        <v>12</v>
      </c>
      <c r="D53" s="51" t="s">
        <v>13</v>
      </c>
      <c r="E53" s="52">
        <v>400000</v>
      </c>
      <c r="F53" s="46">
        <f t="shared" si="1"/>
        <v>47.030660463322548</v>
      </c>
      <c r="G53" s="42">
        <v>8505.09</v>
      </c>
    </row>
    <row r="54" spans="1:7" x14ac:dyDescent="0.25">
      <c r="A54" s="48">
        <v>45344</v>
      </c>
      <c r="B54" s="49" t="s">
        <v>65</v>
      </c>
      <c r="C54" s="50" t="s">
        <v>66</v>
      </c>
      <c r="D54" s="51" t="s">
        <v>13</v>
      </c>
      <c r="E54" s="52">
        <v>600000</v>
      </c>
      <c r="F54" s="46">
        <f t="shared" si="1"/>
        <v>70.545990694983828</v>
      </c>
      <c r="G54" s="42">
        <v>8505.09</v>
      </c>
    </row>
    <row r="55" spans="1:7" x14ac:dyDescent="0.25">
      <c r="A55" s="48">
        <v>45344</v>
      </c>
      <c r="B55" s="49" t="s">
        <v>67</v>
      </c>
      <c r="C55" s="50" t="s">
        <v>12</v>
      </c>
      <c r="D55" s="51" t="s">
        <v>13</v>
      </c>
      <c r="E55" s="52">
        <v>20000</v>
      </c>
      <c r="F55" s="46">
        <f t="shared" si="1"/>
        <v>2.3668639053254439</v>
      </c>
      <c r="G55" s="53">
        <v>8450</v>
      </c>
    </row>
    <row r="56" spans="1:7" x14ac:dyDescent="0.25">
      <c r="A56" s="48">
        <v>45344</v>
      </c>
      <c r="B56" s="49" t="s">
        <v>68</v>
      </c>
      <c r="C56" s="50" t="s">
        <v>66</v>
      </c>
      <c r="D56" s="51" t="s">
        <v>13</v>
      </c>
      <c r="E56" s="52">
        <v>3000000</v>
      </c>
      <c r="F56" s="46">
        <f t="shared" si="1"/>
        <v>352.72995347491911</v>
      </c>
      <c r="G56" s="42">
        <v>8505.09</v>
      </c>
    </row>
    <row r="57" spans="1:7" x14ac:dyDescent="0.25">
      <c r="A57" s="48">
        <v>45344</v>
      </c>
      <c r="B57" s="49" t="s">
        <v>69</v>
      </c>
      <c r="C57" s="50" t="s">
        <v>31</v>
      </c>
      <c r="D57" s="51" t="s">
        <v>60</v>
      </c>
      <c r="E57" s="57">
        <v>20000</v>
      </c>
      <c r="F57" s="46">
        <f t="shared" si="1"/>
        <v>2.3668639053254439</v>
      </c>
      <c r="G57" s="53">
        <v>8450</v>
      </c>
    </row>
    <row r="58" spans="1:7" x14ac:dyDescent="0.25">
      <c r="A58" s="48">
        <v>45344</v>
      </c>
      <c r="B58" s="49" t="s">
        <v>70</v>
      </c>
      <c r="C58" s="50" t="s">
        <v>12</v>
      </c>
      <c r="D58" s="51" t="s">
        <v>13</v>
      </c>
      <c r="E58" s="52">
        <v>450000</v>
      </c>
      <c r="F58" s="46">
        <f t="shared" si="1"/>
        <v>52.909493021237871</v>
      </c>
      <c r="G58" s="42">
        <v>8505.09</v>
      </c>
    </row>
    <row r="59" spans="1:7" x14ac:dyDescent="0.25">
      <c r="A59" s="48">
        <v>45344</v>
      </c>
      <c r="B59" s="49" t="s">
        <v>94</v>
      </c>
      <c r="C59" s="50" t="s">
        <v>10</v>
      </c>
      <c r="D59" s="51" t="s">
        <v>50</v>
      </c>
      <c r="E59" s="52">
        <v>560000</v>
      </c>
      <c r="F59" s="46">
        <f t="shared" si="1"/>
        <v>65.842924648651575</v>
      </c>
      <c r="G59" s="42">
        <v>8505.09</v>
      </c>
    </row>
    <row r="60" spans="1:7" x14ac:dyDescent="0.25">
      <c r="A60" s="48">
        <v>45344</v>
      </c>
      <c r="B60" s="49" t="s">
        <v>94</v>
      </c>
      <c r="C60" s="50" t="s">
        <v>10</v>
      </c>
      <c r="D60" s="51" t="s">
        <v>50</v>
      </c>
      <c r="E60" s="52">
        <v>560000</v>
      </c>
      <c r="F60" s="46">
        <f t="shared" si="1"/>
        <v>65.842924648651575</v>
      </c>
      <c r="G60" s="42">
        <v>8505.09</v>
      </c>
    </row>
    <row r="61" spans="1:7" x14ac:dyDescent="0.25">
      <c r="A61" s="48">
        <v>45344</v>
      </c>
      <c r="B61" s="49" t="s">
        <v>71</v>
      </c>
      <c r="C61" s="50" t="s">
        <v>12</v>
      </c>
      <c r="D61" s="51" t="s">
        <v>13</v>
      </c>
      <c r="E61" s="52">
        <v>60000</v>
      </c>
      <c r="F61" s="46">
        <f t="shared" si="1"/>
        <v>7.0545990694983827</v>
      </c>
      <c r="G61" s="42">
        <v>8505.09</v>
      </c>
    </row>
    <row r="62" spans="1:7" x14ac:dyDescent="0.25">
      <c r="A62" s="54">
        <v>45344</v>
      </c>
      <c r="B62" s="49" t="s">
        <v>72</v>
      </c>
      <c r="C62" s="50" t="s">
        <v>17</v>
      </c>
      <c r="D62" s="51" t="s">
        <v>13</v>
      </c>
      <c r="E62" s="52">
        <v>507500</v>
      </c>
      <c r="F62" s="46">
        <f t="shared" si="1"/>
        <v>59.670150462840489</v>
      </c>
      <c r="G62" s="42">
        <v>8505.09</v>
      </c>
    </row>
    <row r="63" spans="1:7" x14ac:dyDescent="0.25">
      <c r="A63" s="54">
        <v>45345</v>
      </c>
      <c r="B63" s="49" t="s">
        <v>91</v>
      </c>
      <c r="C63" s="50" t="s">
        <v>10</v>
      </c>
      <c r="D63" s="51" t="s">
        <v>50</v>
      </c>
      <c r="E63" s="52">
        <v>405000</v>
      </c>
      <c r="F63" s="46">
        <f t="shared" si="1"/>
        <v>47.618543719114079</v>
      </c>
      <c r="G63" s="42">
        <v>8505.09</v>
      </c>
    </row>
    <row r="64" spans="1:7" x14ac:dyDescent="0.25">
      <c r="A64" s="54">
        <v>45345</v>
      </c>
      <c r="B64" s="49" t="s">
        <v>73</v>
      </c>
      <c r="C64" s="50" t="s">
        <v>52</v>
      </c>
      <c r="D64" s="51" t="s">
        <v>50</v>
      </c>
      <c r="E64" s="52">
        <v>50000</v>
      </c>
      <c r="F64" s="46">
        <f t="shared" si="1"/>
        <v>5.9171597633136095</v>
      </c>
      <c r="G64" s="53">
        <v>8450</v>
      </c>
    </row>
    <row r="65" spans="1:7" x14ac:dyDescent="0.25">
      <c r="A65" s="54">
        <v>45346</v>
      </c>
      <c r="B65" s="49" t="s">
        <v>74</v>
      </c>
      <c r="C65" s="50" t="s">
        <v>20</v>
      </c>
      <c r="D65" s="51" t="s">
        <v>13</v>
      </c>
      <c r="E65" s="52">
        <v>800000</v>
      </c>
      <c r="F65" s="46">
        <f t="shared" si="1"/>
        <v>94.061320926645095</v>
      </c>
      <c r="G65" s="42">
        <v>8505.09</v>
      </c>
    </row>
    <row r="66" spans="1:7" x14ac:dyDescent="0.25">
      <c r="A66" s="54">
        <v>45346</v>
      </c>
      <c r="B66" s="49" t="s">
        <v>75</v>
      </c>
      <c r="C66" s="50" t="s">
        <v>52</v>
      </c>
      <c r="D66" s="51" t="s">
        <v>50</v>
      </c>
      <c r="E66" s="52">
        <v>185000</v>
      </c>
      <c r="F66" s="46">
        <f t="shared" si="1"/>
        <v>21.751680464286679</v>
      </c>
      <c r="G66" s="42">
        <v>8505.09</v>
      </c>
    </row>
    <row r="67" spans="1:7" x14ac:dyDescent="0.25">
      <c r="A67" s="48">
        <v>45347</v>
      </c>
      <c r="B67" s="49" t="s">
        <v>76</v>
      </c>
      <c r="C67" s="50" t="s">
        <v>31</v>
      </c>
      <c r="D67" s="51" t="s">
        <v>50</v>
      </c>
      <c r="E67" s="52">
        <v>1100000</v>
      </c>
      <c r="F67" s="46">
        <f t="shared" si="1"/>
        <v>129.33431627413702</v>
      </c>
      <c r="G67" s="42">
        <v>8505.09</v>
      </c>
    </row>
    <row r="68" spans="1:7" x14ac:dyDescent="0.25">
      <c r="A68" s="48">
        <v>45347</v>
      </c>
      <c r="B68" s="49" t="s">
        <v>95</v>
      </c>
      <c r="C68" s="50" t="s">
        <v>15</v>
      </c>
      <c r="D68" s="51" t="s">
        <v>77</v>
      </c>
      <c r="E68" s="52">
        <v>990000</v>
      </c>
      <c r="F68" s="46">
        <f t="shared" si="1"/>
        <v>116.40088464672331</v>
      </c>
      <c r="G68" s="42">
        <v>8505.09</v>
      </c>
    </row>
    <row r="69" spans="1:7" x14ac:dyDescent="0.25">
      <c r="A69" s="48">
        <v>45348</v>
      </c>
      <c r="B69" s="49" t="s">
        <v>96</v>
      </c>
      <c r="C69" s="50" t="s">
        <v>8</v>
      </c>
      <c r="D69" s="51" t="s">
        <v>50</v>
      </c>
      <c r="E69" s="52">
        <v>35000</v>
      </c>
      <c r="F69" s="46">
        <f t="shared" si="1"/>
        <v>4.1420118343195265</v>
      </c>
      <c r="G69" s="53">
        <v>8450</v>
      </c>
    </row>
    <row r="70" spans="1:7" x14ac:dyDescent="0.25">
      <c r="A70" s="48">
        <v>45348</v>
      </c>
      <c r="B70" s="49" t="s">
        <v>49</v>
      </c>
      <c r="C70" s="50" t="s">
        <v>8</v>
      </c>
      <c r="D70" s="51" t="s">
        <v>50</v>
      </c>
      <c r="E70" s="52">
        <v>50000</v>
      </c>
      <c r="F70" s="46">
        <f t="shared" si="1"/>
        <v>5.9171597633136095</v>
      </c>
      <c r="G70" s="53">
        <v>8450</v>
      </c>
    </row>
    <row r="71" spans="1:7" x14ac:dyDescent="0.25">
      <c r="A71" s="48">
        <v>45348</v>
      </c>
      <c r="B71" s="49" t="s">
        <v>49</v>
      </c>
      <c r="C71" s="50" t="s">
        <v>8</v>
      </c>
      <c r="D71" s="51" t="s">
        <v>60</v>
      </c>
      <c r="E71" s="52">
        <v>50000</v>
      </c>
      <c r="F71" s="46">
        <f t="shared" si="1"/>
        <v>5.9171597633136095</v>
      </c>
      <c r="G71" s="53">
        <v>8450</v>
      </c>
    </row>
    <row r="72" spans="1:7" x14ac:dyDescent="0.25">
      <c r="A72" s="48">
        <v>45348</v>
      </c>
      <c r="B72" s="49" t="s">
        <v>49</v>
      </c>
      <c r="C72" s="50" t="s">
        <v>8</v>
      </c>
      <c r="D72" s="51" t="s">
        <v>60</v>
      </c>
      <c r="E72" s="52">
        <v>50000</v>
      </c>
      <c r="F72" s="46">
        <f t="shared" si="1"/>
        <v>5.9171597633136095</v>
      </c>
      <c r="G72" s="53">
        <v>8450</v>
      </c>
    </row>
    <row r="73" spans="1:7" x14ac:dyDescent="0.25">
      <c r="A73" s="48">
        <v>45348</v>
      </c>
      <c r="B73" s="49" t="s">
        <v>49</v>
      </c>
      <c r="C73" s="50" t="s">
        <v>8</v>
      </c>
      <c r="D73" s="51" t="s">
        <v>9</v>
      </c>
      <c r="E73" s="52">
        <v>50000</v>
      </c>
      <c r="F73" s="46">
        <f t="shared" si="1"/>
        <v>5.9171597633136095</v>
      </c>
      <c r="G73" s="53">
        <v>8450</v>
      </c>
    </row>
    <row r="74" spans="1:7" x14ac:dyDescent="0.25">
      <c r="A74" s="48">
        <v>45349</v>
      </c>
      <c r="B74" s="49" t="s">
        <v>78</v>
      </c>
      <c r="C74" s="50" t="s">
        <v>20</v>
      </c>
      <c r="D74" s="51" t="s">
        <v>13</v>
      </c>
      <c r="E74" s="52">
        <v>100000</v>
      </c>
      <c r="F74" s="46">
        <f t="shared" si="1"/>
        <v>11.757665115830637</v>
      </c>
      <c r="G74" s="42">
        <v>8505.09</v>
      </c>
    </row>
    <row r="75" spans="1:7" x14ac:dyDescent="0.25">
      <c r="A75" s="48">
        <v>45349</v>
      </c>
      <c r="B75" s="49" t="s">
        <v>62</v>
      </c>
      <c r="C75" s="50" t="s">
        <v>31</v>
      </c>
      <c r="D75" s="51" t="s">
        <v>50</v>
      </c>
      <c r="E75" s="52">
        <v>300000</v>
      </c>
      <c r="F75" s="46">
        <f t="shared" si="1"/>
        <v>35.272995347491914</v>
      </c>
      <c r="G75" s="42">
        <v>8505.09</v>
      </c>
    </row>
    <row r="76" spans="1:7" x14ac:dyDescent="0.25">
      <c r="A76" s="48">
        <v>45349</v>
      </c>
      <c r="B76" s="49" t="s">
        <v>91</v>
      </c>
      <c r="C76" s="50" t="s">
        <v>10</v>
      </c>
      <c r="D76" s="51" t="s">
        <v>50</v>
      </c>
      <c r="E76" s="52">
        <v>405000</v>
      </c>
      <c r="F76" s="46">
        <f t="shared" si="1"/>
        <v>47.618543719114079</v>
      </c>
      <c r="G76" s="42">
        <v>8505.09</v>
      </c>
    </row>
    <row r="77" spans="1:7" x14ac:dyDescent="0.25">
      <c r="A77" s="48">
        <v>45349</v>
      </c>
      <c r="B77" s="49" t="s">
        <v>79</v>
      </c>
      <c r="C77" s="50" t="s">
        <v>31</v>
      </c>
      <c r="D77" s="51" t="s">
        <v>50</v>
      </c>
      <c r="E77" s="52">
        <v>35000</v>
      </c>
      <c r="F77" s="46">
        <f t="shared" si="1"/>
        <v>4.1151827905407234</v>
      </c>
      <c r="G77" s="42">
        <v>8505.09</v>
      </c>
    </row>
    <row r="78" spans="1:7" x14ac:dyDescent="0.25">
      <c r="A78" s="48">
        <v>45349</v>
      </c>
      <c r="B78" s="49" t="s">
        <v>63</v>
      </c>
      <c r="C78" s="50" t="s">
        <v>20</v>
      </c>
      <c r="D78" s="51" t="s">
        <v>13</v>
      </c>
      <c r="E78" s="52">
        <v>30000</v>
      </c>
      <c r="F78" s="46">
        <f t="shared" si="1"/>
        <v>3.5272995347491913</v>
      </c>
      <c r="G78" s="42">
        <v>8505.09</v>
      </c>
    </row>
    <row r="79" spans="1:7" x14ac:dyDescent="0.25">
      <c r="A79" s="48">
        <v>45350</v>
      </c>
      <c r="B79" s="49" t="s">
        <v>62</v>
      </c>
      <c r="C79" s="50" t="s">
        <v>31</v>
      </c>
      <c r="D79" s="51" t="s">
        <v>50</v>
      </c>
      <c r="E79" s="52">
        <v>300000</v>
      </c>
      <c r="F79" s="46">
        <f t="shared" si="1"/>
        <v>35.272995347491914</v>
      </c>
      <c r="G79" s="42">
        <v>8505.09</v>
      </c>
    </row>
    <row r="80" spans="1:7" x14ac:dyDescent="0.25">
      <c r="A80" s="48">
        <v>45350</v>
      </c>
      <c r="B80" s="49" t="s">
        <v>80</v>
      </c>
      <c r="C80" s="50" t="s">
        <v>31</v>
      </c>
      <c r="D80" s="51" t="s">
        <v>50</v>
      </c>
      <c r="E80" s="52">
        <v>10000</v>
      </c>
      <c r="F80" s="46">
        <f t="shared" si="1"/>
        <v>1.1757665115830638</v>
      </c>
      <c r="G80" s="42">
        <v>8505.09</v>
      </c>
    </row>
    <row r="81" spans="1:7" x14ac:dyDescent="0.25">
      <c r="A81" s="48">
        <v>45350</v>
      </c>
      <c r="B81" s="49" t="s">
        <v>81</v>
      </c>
      <c r="C81" s="50" t="s">
        <v>20</v>
      </c>
      <c r="D81" s="51" t="s">
        <v>13</v>
      </c>
      <c r="E81" s="52">
        <v>150000</v>
      </c>
      <c r="F81" s="46">
        <f t="shared" si="1"/>
        <v>17.636497673745957</v>
      </c>
      <c r="G81" s="42">
        <v>8505.09</v>
      </c>
    </row>
    <row r="82" spans="1:7" x14ac:dyDescent="0.25">
      <c r="A82" s="48">
        <v>45350</v>
      </c>
      <c r="B82" s="49" t="s">
        <v>82</v>
      </c>
      <c r="C82" s="50" t="s">
        <v>31</v>
      </c>
      <c r="D82" s="51" t="s">
        <v>50</v>
      </c>
      <c r="E82" s="52">
        <v>50000</v>
      </c>
      <c r="F82" s="46">
        <f t="shared" si="1"/>
        <v>5.8788325579153184</v>
      </c>
      <c r="G82" s="42">
        <v>8505.09</v>
      </c>
    </row>
    <row r="83" spans="1:7" x14ac:dyDescent="0.25">
      <c r="A83" s="48">
        <v>45351</v>
      </c>
      <c r="B83" s="49" t="s">
        <v>97</v>
      </c>
      <c r="C83" s="50" t="s">
        <v>31</v>
      </c>
      <c r="D83" s="51" t="s">
        <v>50</v>
      </c>
      <c r="E83" s="52">
        <v>1005000</v>
      </c>
      <c r="F83" s="46">
        <f t="shared" si="1"/>
        <v>118.16453441409791</v>
      </c>
      <c r="G83" s="42">
        <v>8505.09</v>
      </c>
    </row>
    <row r="84" spans="1:7" x14ac:dyDescent="0.25">
      <c r="A84" s="48">
        <v>45351</v>
      </c>
      <c r="B84" s="49" t="s">
        <v>97</v>
      </c>
      <c r="C84" s="50" t="s">
        <v>31</v>
      </c>
      <c r="D84" s="51" t="s">
        <v>9</v>
      </c>
      <c r="E84" s="52">
        <v>300000</v>
      </c>
      <c r="F84" s="46">
        <f t="shared" si="1"/>
        <v>35.272995347491914</v>
      </c>
      <c r="G84" s="42">
        <v>8505.09</v>
      </c>
    </row>
    <row r="85" spans="1:7" x14ac:dyDescent="0.25">
      <c r="A85" s="48">
        <v>45351</v>
      </c>
      <c r="B85" s="49" t="s">
        <v>97</v>
      </c>
      <c r="C85" s="50" t="s">
        <v>31</v>
      </c>
      <c r="D85" s="51" t="s">
        <v>60</v>
      </c>
      <c r="E85" s="52">
        <v>290000</v>
      </c>
      <c r="F85" s="46">
        <f t="shared" si="1"/>
        <v>34.097228835908851</v>
      </c>
      <c r="G85" s="42">
        <v>8505.09</v>
      </c>
    </row>
    <row r="86" spans="1:7" x14ac:dyDescent="0.25">
      <c r="A86" s="48">
        <v>45351</v>
      </c>
      <c r="B86" s="49" t="s">
        <v>97</v>
      </c>
      <c r="C86" s="50" t="s">
        <v>31</v>
      </c>
      <c r="D86" s="51" t="s">
        <v>60</v>
      </c>
      <c r="E86" s="52">
        <v>271500</v>
      </c>
      <c r="F86" s="46">
        <f t="shared" si="1"/>
        <v>31.922060789480181</v>
      </c>
      <c r="G86" s="42">
        <v>8505.09</v>
      </c>
    </row>
    <row r="87" spans="1:7" x14ac:dyDescent="0.25">
      <c r="A87" s="40">
        <v>45351</v>
      </c>
      <c r="B87" s="41" t="s">
        <v>83</v>
      </c>
      <c r="C87" s="50" t="s">
        <v>47</v>
      </c>
      <c r="D87" s="51" t="s">
        <v>13</v>
      </c>
      <c r="E87" s="56">
        <v>72692</v>
      </c>
      <c r="F87" s="46">
        <f t="shared" si="1"/>
        <v>8.5468819259996067</v>
      </c>
      <c r="G87" s="42">
        <v>8505.09</v>
      </c>
    </row>
    <row r="88" spans="1:7" x14ac:dyDescent="0.25">
      <c r="A88" s="40">
        <v>45351</v>
      </c>
      <c r="B88" s="41" t="s">
        <v>98</v>
      </c>
      <c r="C88" s="50" t="s">
        <v>47</v>
      </c>
      <c r="D88" s="51" t="s">
        <v>13</v>
      </c>
      <c r="E88" s="56">
        <v>118000</v>
      </c>
      <c r="F88" s="46">
        <f t="shared" si="1"/>
        <v>13.874044836680152</v>
      </c>
      <c r="G88" s="42">
        <v>8505.09</v>
      </c>
    </row>
    <row r="89" spans="1:7" x14ac:dyDescent="0.25">
      <c r="A89" s="40">
        <v>45351</v>
      </c>
      <c r="B89" s="41" t="s">
        <v>84</v>
      </c>
      <c r="C89" s="50" t="s">
        <v>47</v>
      </c>
      <c r="D89" s="51" t="s">
        <v>13</v>
      </c>
      <c r="E89" s="58">
        <f>G89*F89</f>
        <v>250900.155</v>
      </c>
      <c r="F89" s="59">
        <v>29.5</v>
      </c>
      <c r="G89" s="42">
        <v>8505.09</v>
      </c>
    </row>
    <row r="90" spans="1:7" ht="15.75" thickBot="1" x14ac:dyDescent="0.3">
      <c r="A90" s="60">
        <v>45351</v>
      </c>
      <c r="B90" s="61" t="s">
        <v>85</v>
      </c>
      <c r="C90" s="62" t="s">
        <v>47</v>
      </c>
      <c r="D90" s="63" t="s">
        <v>13</v>
      </c>
      <c r="E90" s="64">
        <v>60133</v>
      </c>
      <c r="F90" s="65">
        <f>E90/G90</f>
        <v>7.0702367641024377</v>
      </c>
      <c r="G90" s="66">
        <v>8505.09</v>
      </c>
    </row>
    <row r="91" spans="1:7" x14ac:dyDescent="0.25">
      <c r="A91" s="142">
        <v>45355</v>
      </c>
      <c r="B91" s="67" t="s">
        <v>49</v>
      </c>
      <c r="C91" s="68" t="s">
        <v>99</v>
      </c>
      <c r="D91" s="69" t="s">
        <v>50</v>
      </c>
      <c r="E91" s="70">
        <v>50000</v>
      </c>
      <c r="F91" s="71">
        <f>E91/G91</f>
        <v>5.8788325579153184</v>
      </c>
      <c r="G91" s="68">
        <v>8505.09</v>
      </c>
    </row>
    <row r="92" spans="1:7" x14ac:dyDescent="0.25">
      <c r="A92" s="40">
        <v>45355</v>
      </c>
      <c r="B92" s="67" t="s">
        <v>49</v>
      </c>
      <c r="C92" s="42" t="s">
        <v>99</v>
      </c>
      <c r="D92" s="43" t="s">
        <v>9</v>
      </c>
      <c r="E92" s="52">
        <v>50000</v>
      </c>
      <c r="F92" s="46">
        <f t="shared" ref="F92:F148" si="2">E92/G92</f>
        <v>5.8788325579153184</v>
      </c>
      <c r="G92" s="42">
        <v>8505.09</v>
      </c>
    </row>
    <row r="93" spans="1:7" x14ac:dyDescent="0.25">
      <c r="A93" s="40">
        <v>45355</v>
      </c>
      <c r="B93" s="67" t="s">
        <v>49</v>
      </c>
      <c r="C93" s="50" t="s">
        <v>99</v>
      </c>
      <c r="D93" s="51" t="s">
        <v>60</v>
      </c>
      <c r="E93" s="52">
        <v>50000</v>
      </c>
      <c r="F93" s="46">
        <f t="shared" si="2"/>
        <v>5.8788325579153184</v>
      </c>
      <c r="G93" s="42">
        <v>8505.09</v>
      </c>
    </row>
    <row r="94" spans="1:7" x14ac:dyDescent="0.25">
      <c r="A94" s="40">
        <v>45355</v>
      </c>
      <c r="B94" s="67" t="s">
        <v>49</v>
      </c>
      <c r="C94" s="50" t="s">
        <v>99</v>
      </c>
      <c r="D94" s="51" t="s">
        <v>60</v>
      </c>
      <c r="E94" s="52">
        <v>50000</v>
      </c>
      <c r="F94" s="46">
        <f t="shared" si="2"/>
        <v>5.8788325579153184</v>
      </c>
      <c r="G94" s="42">
        <v>8505.09</v>
      </c>
    </row>
    <row r="95" spans="1:7" x14ac:dyDescent="0.25">
      <c r="A95" s="40">
        <v>45355</v>
      </c>
      <c r="B95" s="49" t="s">
        <v>100</v>
      </c>
      <c r="C95" s="50" t="s">
        <v>17</v>
      </c>
      <c r="D95" s="51" t="s">
        <v>13</v>
      </c>
      <c r="E95" s="52">
        <v>500000</v>
      </c>
      <c r="F95" s="46">
        <f t="shared" si="2"/>
        <v>58.788325579153188</v>
      </c>
      <c r="G95" s="42">
        <v>8505.09</v>
      </c>
    </row>
    <row r="96" spans="1:7" x14ac:dyDescent="0.25">
      <c r="A96" s="40">
        <v>45356</v>
      </c>
      <c r="B96" s="49" t="s">
        <v>63</v>
      </c>
      <c r="C96" s="50" t="s">
        <v>17</v>
      </c>
      <c r="D96" s="51" t="s">
        <v>13</v>
      </c>
      <c r="E96" s="52">
        <v>30000</v>
      </c>
      <c r="F96" s="46">
        <f t="shared" si="2"/>
        <v>3.5272995347491913</v>
      </c>
      <c r="G96" s="42">
        <v>8505.09</v>
      </c>
    </row>
    <row r="97" spans="1:7" x14ac:dyDescent="0.25">
      <c r="A97" s="40">
        <v>45356</v>
      </c>
      <c r="B97" s="49" t="s">
        <v>101</v>
      </c>
      <c r="C97" s="50" t="s">
        <v>20</v>
      </c>
      <c r="D97" s="51" t="s">
        <v>13</v>
      </c>
      <c r="E97" s="52">
        <v>350000</v>
      </c>
      <c r="F97" s="46">
        <f t="shared" si="2"/>
        <v>41.151827905407231</v>
      </c>
      <c r="G97" s="42">
        <v>8505.09</v>
      </c>
    </row>
    <row r="98" spans="1:7" x14ac:dyDescent="0.25">
      <c r="A98" s="40">
        <v>45356</v>
      </c>
      <c r="B98" s="41" t="s">
        <v>126</v>
      </c>
      <c r="C98" s="50" t="s">
        <v>52</v>
      </c>
      <c r="D98" s="51" t="s">
        <v>13</v>
      </c>
      <c r="E98" s="72">
        <v>3725524</v>
      </c>
      <c r="F98" s="46">
        <f t="shared" si="2"/>
        <v>438.03463572989818</v>
      </c>
      <c r="G98" s="42">
        <v>8505.09</v>
      </c>
    </row>
    <row r="99" spans="1:7" x14ac:dyDescent="0.25">
      <c r="A99" s="40">
        <v>45359</v>
      </c>
      <c r="B99" s="49" t="s">
        <v>102</v>
      </c>
      <c r="C99" s="50" t="s">
        <v>20</v>
      </c>
      <c r="D99" s="51" t="s">
        <v>13</v>
      </c>
      <c r="E99" s="52">
        <v>150000</v>
      </c>
      <c r="F99" s="46">
        <f t="shared" si="2"/>
        <v>17.636497673745957</v>
      </c>
      <c r="G99" s="42">
        <v>8505.09</v>
      </c>
    </row>
    <row r="100" spans="1:7" x14ac:dyDescent="0.25">
      <c r="A100" s="40">
        <v>45362</v>
      </c>
      <c r="B100" s="49" t="s">
        <v>49</v>
      </c>
      <c r="C100" s="50" t="s">
        <v>99</v>
      </c>
      <c r="D100" s="51" t="s">
        <v>50</v>
      </c>
      <c r="E100" s="52">
        <v>50000</v>
      </c>
      <c r="F100" s="46">
        <f t="shared" si="2"/>
        <v>5.8788325579153184</v>
      </c>
      <c r="G100" s="42">
        <v>8505.09</v>
      </c>
    </row>
    <row r="101" spans="1:7" x14ac:dyDescent="0.25">
      <c r="A101" s="40">
        <v>45362</v>
      </c>
      <c r="B101" s="49" t="s">
        <v>49</v>
      </c>
      <c r="C101" s="50" t="s">
        <v>99</v>
      </c>
      <c r="D101" s="51" t="s">
        <v>9</v>
      </c>
      <c r="E101" s="52">
        <v>50000</v>
      </c>
      <c r="F101" s="46">
        <f t="shared" si="2"/>
        <v>5.8788325579153184</v>
      </c>
      <c r="G101" s="42">
        <v>8505.09</v>
      </c>
    </row>
    <row r="102" spans="1:7" x14ac:dyDescent="0.25">
      <c r="A102" s="40">
        <v>45362</v>
      </c>
      <c r="B102" s="49" t="s">
        <v>49</v>
      </c>
      <c r="C102" s="50" t="s">
        <v>99</v>
      </c>
      <c r="D102" s="51" t="s">
        <v>13</v>
      </c>
      <c r="E102" s="52">
        <v>50000</v>
      </c>
      <c r="F102" s="46">
        <f t="shared" si="2"/>
        <v>5.8788325579153184</v>
      </c>
      <c r="G102" s="42">
        <v>8505.09</v>
      </c>
    </row>
    <row r="103" spans="1:7" x14ac:dyDescent="0.25">
      <c r="A103" s="40">
        <v>45362</v>
      </c>
      <c r="B103" s="49" t="s">
        <v>49</v>
      </c>
      <c r="C103" s="50" t="s">
        <v>99</v>
      </c>
      <c r="D103" s="51" t="s">
        <v>13</v>
      </c>
      <c r="E103" s="52">
        <v>50000</v>
      </c>
      <c r="F103" s="46">
        <f t="shared" si="2"/>
        <v>5.8788325579153184</v>
      </c>
      <c r="G103" s="42">
        <v>8505.09</v>
      </c>
    </row>
    <row r="104" spans="1:7" x14ac:dyDescent="0.25">
      <c r="A104" s="40">
        <v>45362</v>
      </c>
      <c r="B104" s="49" t="s">
        <v>127</v>
      </c>
      <c r="C104" s="50" t="s">
        <v>103</v>
      </c>
      <c r="D104" s="51" t="s">
        <v>13</v>
      </c>
      <c r="E104" s="52">
        <v>100000</v>
      </c>
      <c r="F104" s="46">
        <f t="shared" si="2"/>
        <v>11.757665115830637</v>
      </c>
      <c r="G104" s="42">
        <v>8505.09</v>
      </c>
    </row>
    <row r="105" spans="1:7" x14ac:dyDescent="0.25">
      <c r="A105" s="40">
        <v>45363</v>
      </c>
      <c r="B105" s="41" t="s">
        <v>104</v>
      </c>
      <c r="C105" s="50" t="s">
        <v>47</v>
      </c>
      <c r="D105" s="51" t="s">
        <v>13</v>
      </c>
      <c r="E105" s="52">
        <f>F105*G105</f>
        <v>351260.217</v>
      </c>
      <c r="F105" s="73">
        <v>41.3</v>
      </c>
      <c r="G105" s="42">
        <v>8505.09</v>
      </c>
    </row>
    <row r="106" spans="1:7" x14ac:dyDescent="0.25">
      <c r="A106" s="40">
        <v>45363</v>
      </c>
      <c r="B106" s="41" t="s">
        <v>48</v>
      </c>
      <c r="C106" s="50" t="s">
        <v>47</v>
      </c>
      <c r="D106" s="51" t="s">
        <v>13</v>
      </c>
      <c r="E106" s="52">
        <f>F106*G106</f>
        <v>42525.45</v>
      </c>
      <c r="F106" s="73">
        <v>5</v>
      </c>
      <c r="G106" s="42">
        <v>8505.09</v>
      </c>
    </row>
    <row r="107" spans="1:7" x14ac:dyDescent="0.25">
      <c r="A107" s="40">
        <v>45363</v>
      </c>
      <c r="B107" s="41" t="s">
        <v>105</v>
      </c>
      <c r="C107" s="50" t="s">
        <v>47</v>
      </c>
      <c r="D107" s="51" t="s">
        <v>13</v>
      </c>
      <c r="E107" s="52">
        <f>F107*G107</f>
        <v>351260.217</v>
      </c>
      <c r="F107" s="73">
        <v>41.3</v>
      </c>
      <c r="G107" s="42">
        <v>8505.09</v>
      </c>
    </row>
    <row r="108" spans="1:7" x14ac:dyDescent="0.25">
      <c r="A108" s="40">
        <v>45363</v>
      </c>
      <c r="B108" s="41" t="s">
        <v>48</v>
      </c>
      <c r="C108" s="50" t="s">
        <v>47</v>
      </c>
      <c r="D108" s="51" t="s">
        <v>13</v>
      </c>
      <c r="E108" s="52">
        <f>F108*G108</f>
        <v>42525.45</v>
      </c>
      <c r="F108" s="73">
        <v>5</v>
      </c>
      <c r="G108" s="42">
        <v>8505.09</v>
      </c>
    </row>
    <row r="109" spans="1:7" x14ac:dyDescent="0.25">
      <c r="A109" s="40">
        <v>45363</v>
      </c>
      <c r="B109" s="49" t="s">
        <v>128</v>
      </c>
      <c r="C109" s="50" t="s">
        <v>103</v>
      </c>
      <c r="D109" s="51" t="s">
        <v>13</v>
      </c>
      <c r="E109" s="52">
        <v>200000</v>
      </c>
      <c r="F109" s="46">
        <f t="shared" si="2"/>
        <v>23.515330231661274</v>
      </c>
      <c r="G109" s="42">
        <v>8505.09</v>
      </c>
    </row>
    <row r="110" spans="1:7" x14ac:dyDescent="0.25">
      <c r="A110" s="40">
        <v>45363</v>
      </c>
      <c r="B110" s="41" t="s">
        <v>106</v>
      </c>
      <c r="C110" s="50" t="s">
        <v>47</v>
      </c>
      <c r="D110" s="51" t="s">
        <v>13</v>
      </c>
      <c r="E110" s="72">
        <v>177000</v>
      </c>
      <c r="F110" s="46">
        <f t="shared" si="2"/>
        <v>20.81106725502023</v>
      </c>
      <c r="G110" s="42">
        <v>8505.09</v>
      </c>
    </row>
    <row r="111" spans="1:7" x14ac:dyDescent="0.25">
      <c r="A111" s="40">
        <v>45364</v>
      </c>
      <c r="B111" s="49" t="s">
        <v>107</v>
      </c>
      <c r="C111" s="50" t="s">
        <v>20</v>
      </c>
      <c r="D111" s="51" t="s">
        <v>13</v>
      </c>
      <c r="E111" s="52">
        <v>300000</v>
      </c>
      <c r="F111" s="46">
        <f t="shared" si="2"/>
        <v>35.272995347491914</v>
      </c>
      <c r="G111" s="42">
        <v>8505.09</v>
      </c>
    </row>
    <row r="112" spans="1:7" x14ac:dyDescent="0.25">
      <c r="A112" s="40">
        <v>45364</v>
      </c>
      <c r="B112" s="49" t="s">
        <v>63</v>
      </c>
      <c r="C112" s="50" t="s">
        <v>17</v>
      </c>
      <c r="D112" s="51" t="s">
        <v>13</v>
      </c>
      <c r="E112" s="52">
        <v>30000</v>
      </c>
      <c r="F112" s="46">
        <f t="shared" si="2"/>
        <v>3.5272995347491913</v>
      </c>
      <c r="G112" s="42">
        <v>8505.09</v>
      </c>
    </row>
    <row r="113" spans="1:7" x14ac:dyDescent="0.25">
      <c r="A113" s="40">
        <v>45365</v>
      </c>
      <c r="B113" s="49" t="s">
        <v>108</v>
      </c>
      <c r="C113" s="50" t="s">
        <v>66</v>
      </c>
      <c r="D113" s="51" t="s">
        <v>13</v>
      </c>
      <c r="E113" s="52">
        <v>1750000</v>
      </c>
      <c r="F113" s="46">
        <f t="shared" si="2"/>
        <v>205.75913952703615</v>
      </c>
      <c r="G113" s="42">
        <v>8505.09</v>
      </c>
    </row>
    <row r="114" spans="1:7" x14ac:dyDescent="0.25">
      <c r="A114" s="40">
        <v>45365</v>
      </c>
      <c r="B114" s="49" t="s">
        <v>109</v>
      </c>
      <c r="C114" s="50" t="s">
        <v>20</v>
      </c>
      <c r="D114" s="51" t="s">
        <v>13</v>
      </c>
      <c r="E114" s="52">
        <v>30000</v>
      </c>
      <c r="F114" s="46">
        <f t="shared" si="2"/>
        <v>3.5272995347491913</v>
      </c>
      <c r="G114" s="42">
        <v>8505.09</v>
      </c>
    </row>
    <row r="115" spans="1:7" x14ac:dyDescent="0.25">
      <c r="A115" s="40">
        <v>45366</v>
      </c>
      <c r="B115" s="49" t="s">
        <v>102</v>
      </c>
      <c r="C115" s="50" t="s">
        <v>20</v>
      </c>
      <c r="D115" s="51" t="s">
        <v>13</v>
      </c>
      <c r="E115" s="52">
        <v>150000</v>
      </c>
      <c r="F115" s="46">
        <f t="shared" si="2"/>
        <v>17.636497673745957</v>
      </c>
      <c r="G115" s="42">
        <v>8505.09</v>
      </c>
    </row>
    <row r="116" spans="1:7" x14ac:dyDescent="0.25">
      <c r="A116" s="40">
        <v>45367</v>
      </c>
      <c r="B116" s="49" t="s">
        <v>110</v>
      </c>
      <c r="C116" s="50" t="s">
        <v>20</v>
      </c>
      <c r="D116" s="51" t="s">
        <v>13</v>
      </c>
      <c r="E116" s="52">
        <v>40000</v>
      </c>
      <c r="F116" s="46">
        <f t="shared" si="2"/>
        <v>4.7030660463322551</v>
      </c>
      <c r="G116" s="42">
        <v>8505.09</v>
      </c>
    </row>
    <row r="117" spans="1:7" x14ac:dyDescent="0.25">
      <c r="A117" s="40">
        <v>45369</v>
      </c>
      <c r="B117" s="49" t="s">
        <v>49</v>
      </c>
      <c r="C117" s="50" t="s">
        <v>99</v>
      </c>
      <c r="D117" s="51" t="s">
        <v>50</v>
      </c>
      <c r="E117" s="52">
        <v>50000</v>
      </c>
      <c r="F117" s="46">
        <f t="shared" si="2"/>
        <v>5.8788325579153184</v>
      </c>
      <c r="G117" s="42">
        <v>8505.09</v>
      </c>
    </row>
    <row r="118" spans="1:7" x14ac:dyDescent="0.25">
      <c r="A118" s="40">
        <v>45369</v>
      </c>
      <c r="B118" s="49" t="s">
        <v>49</v>
      </c>
      <c r="C118" s="50" t="s">
        <v>99</v>
      </c>
      <c r="D118" s="51" t="s">
        <v>9</v>
      </c>
      <c r="E118" s="52">
        <v>50000</v>
      </c>
      <c r="F118" s="46">
        <f t="shared" si="2"/>
        <v>5.8788325579153184</v>
      </c>
      <c r="G118" s="42">
        <v>8505.09</v>
      </c>
    </row>
    <row r="119" spans="1:7" x14ac:dyDescent="0.25">
      <c r="A119" s="40">
        <v>45369</v>
      </c>
      <c r="B119" s="49" t="s">
        <v>49</v>
      </c>
      <c r="C119" s="50" t="s">
        <v>99</v>
      </c>
      <c r="D119" s="51" t="s">
        <v>60</v>
      </c>
      <c r="E119" s="52">
        <v>50000</v>
      </c>
      <c r="F119" s="46">
        <f t="shared" si="2"/>
        <v>5.8788325579153184</v>
      </c>
      <c r="G119" s="42">
        <v>8505.09</v>
      </c>
    </row>
    <row r="120" spans="1:7" x14ac:dyDescent="0.25">
      <c r="A120" s="40">
        <v>45369</v>
      </c>
      <c r="B120" s="49" t="s">
        <v>49</v>
      </c>
      <c r="C120" s="50" t="s">
        <v>99</v>
      </c>
      <c r="D120" s="51" t="s">
        <v>60</v>
      </c>
      <c r="E120" s="52">
        <v>50000</v>
      </c>
      <c r="F120" s="46">
        <f t="shared" si="2"/>
        <v>5.8788325579153184</v>
      </c>
      <c r="G120" s="42">
        <v>8505.09</v>
      </c>
    </row>
    <row r="121" spans="1:7" x14ac:dyDescent="0.25">
      <c r="A121" s="40">
        <v>45370</v>
      </c>
      <c r="B121" s="49" t="s">
        <v>111</v>
      </c>
      <c r="C121" s="50" t="s">
        <v>66</v>
      </c>
      <c r="D121" s="51" t="s">
        <v>50</v>
      </c>
      <c r="E121" s="52">
        <v>850000</v>
      </c>
      <c r="F121" s="46">
        <f t="shared" si="2"/>
        <v>99.940153484560426</v>
      </c>
      <c r="G121" s="42">
        <v>8505.09</v>
      </c>
    </row>
    <row r="122" spans="1:7" x14ac:dyDescent="0.25">
      <c r="A122" s="40">
        <v>45370</v>
      </c>
      <c r="B122" s="49" t="s">
        <v>112</v>
      </c>
      <c r="C122" s="50" t="s">
        <v>66</v>
      </c>
      <c r="D122" s="51" t="s">
        <v>50</v>
      </c>
      <c r="E122" s="52">
        <v>800000</v>
      </c>
      <c r="F122" s="46">
        <f t="shared" si="2"/>
        <v>94.061320926645095</v>
      </c>
      <c r="G122" s="42">
        <v>8505.09</v>
      </c>
    </row>
    <row r="123" spans="1:7" x14ac:dyDescent="0.25">
      <c r="A123" s="40">
        <v>45370</v>
      </c>
      <c r="B123" s="49" t="s">
        <v>113</v>
      </c>
      <c r="C123" s="50" t="s">
        <v>31</v>
      </c>
      <c r="D123" s="51" t="s">
        <v>50</v>
      </c>
      <c r="E123" s="52">
        <v>15000</v>
      </c>
      <c r="F123" s="46">
        <f t="shared" si="2"/>
        <v>1.7636497673745957</v>
      </c>
      <c r="G123" s="42">
        <v>8505.09</v>
      </c>
    </row>
    <row r="124" spans="1:7" x14ac:dyDescent="0.25">
      <c r="A124" s="40">
        <v>45370</v>
      </c>
      <c r="B124" s="49" t="s">
        <v>114</v>
      </c>
      <c r="C124" s="50" t="s">
        <v>103</v>
      </c>
      <c r="D124" s="51" t="s">
        <v>13</v>
      </c>
      <c r="E124" s="52">
        <v>180000</v>
      </c>
      <c r="F124" s="46">
        <f t="shared" si="2"/>
        <v>21.163797208495147</v>
      </c>
      <c r="G124" s="42">
        <v>8505.09</v>
      </c>
    </row>
    <row r="125" spans="1:7" x14ac:dyDescent="0.25">
      <c r="A125" s="40">
        <v>45370</v>
      </c>
      <c r="B125" s="49" t="s">
        <v>100</v>
      </c>
      <c r="C125" s="50" t="s">
        <v>17</v>
      </c>
      <c r="D125" s="51" t="s">
        <v>13</v>
      </c>
      <c r="E125" s="52">
        <v>500000</v>
      </c>
      <c r="F125" s="46">
        <f t="shared" si="2"/>
        <v>58.788325579153188</v>
      </c>
      <c r="G125" s="42">
        <v>8505.09</v>
      </c>
    </row>
    <row r="126" spans="1:7" x14ac:dyDescent="0.25">
      <c r="A126" s="40">
        <v>45370</v>
      </c>
      <c r="B126" s="49" t="s">
        <v>115</v>
      </c>
      <c r="C126" s="50" t="s">
        <v>30</v>
      </c>
      <c r="D126" s="51" t="s">
        <v>13</v>
      </c>
      <c r="E126" s="52">
        <v>5000</v>
      </c>
      <c r="F126" s="46">
        <f t="shared" si="2"/>
        <v>0.58788325579153189</v>
      </c>
      <c r="G126" s="42">
        <v>8505.09</v>
      </c>
    </row>
    <row r="127" spans="1:7" x14ac:dyDescent="0.25">
      <c r="A127" s="40">
        <v>45371</v>
      </c>
      <c r="B127" s="49" t="s">
        <v>116</v>
      </c>
      <c r="C127" s="50" t="s">
        <v>20</v>
      </c>
      <c r="D127" s="51" t="s">
        <v>13</v>
      </c>
      <c r="E127" s="52">
        <v>4430000</v>
      </c>
      <c r="F127" s="46">
        <f t="shared" si="2"/>
        <v>520.8645646312973</v>
      </c>
      <c r="G127" s="42">
        <v>8505.09</v>
      </c>
    </row>
    <row r="128" spans="1:7" x14ac:dyDescent="0.25">
      <c r="A128" s="40">
        <v>45371</v>
      </c>
      <c r="B128" s="49" t="s">
        <v>117</v>
      </c>
      <c r="C128" s="50" t="s">
        <v>103</v>
      </c>
      <c r="D128" s="51" t="s">
        <v>13</v>
      </c>
      <c r="E128" s="52">
        <v>35000</v>
      </c>
      <c r="F128" s="46">
        <f t="shared" si="2"/>
        <v>4.1151827905407234</v>
      </c>
      <c r="G128" s="42">
        <v>8505.09</v>
      </c>
    </row>
    <row r="129" spans="1:7" x14ac:dyDescent="0.25">
      <c r="A129" s="40">
        <v>45371</v>
      </c>
      <c r="B129" s="49" t="s">
        <v>118</v>
      </c>
      <c r="C129" s="50" t="s">
        <v>66</v>
      </c>
      <c r="D129" s="51" t="s">
        <v>13</v>
      </c>
      <c r="E129" s="52">
        <v>15000</v>
      </c>
      <c r="F129" s="46">
        <f t="shared" si="2"/>
        <v>1.7636497673745957</v>
      </c>
      <c r="G129" s="42">
        <v>8505.09</v>
      </c>
    </row>
    <row r="130" spans="1:7" x14ac:dyDescent="0.25">
      <c r="A130" s="40">
        <v>45372</v>
      </c>
      <c r="B130" s="49" t="s">
        <v>119</v>
      </c>
      <c r="C130" s="50" t="s">
        <v>103</v>
      </c>
      <c r="D130" s="51" t="s">
        <v>13</v>
      </c>
      <c r="E130" s="52">
        <v>200000</v>
      </c>
      <c r="F130" s="46">
        <f t="shared" si="2"/>
        <v>23.515330231661274</v>
      </c>
      <c r="G130" s="42">
        <v>8505.09</v>
      </c>
    </row>
    <row r="131" spans="1:7" x14ac:dyDescent="0.25">
      <c r="A131" s="40">
        <v>45373</v>
      </c>
      <c r="B131" s="49" t="s">
        <v>120</v>
      </c>
      <c r="C131" s="50" t="s">
        <v>20</v>
      </c>
      <c r="D131" s="51" t="s">
        <v>13</v>
      </c>
      <c r="E131" s="52">
        <v>150000</v>
      </c>
      <c r="F131" s="46">
        <f t="shared" si="2"/>
        <v>17.636497673745957</v>
      </c>
      <c r="G131" s="42">
        <v>8505.09</v>
      </c>
    </row>
    <row r="132" spans="1:7" x14ac:dyDescent="0.25">
      <c r="A132" s="40">
        <v>45376</v>
      </c>
      <c r="B132" s="49" t="s">
        <v>129</v>
      </c>
      <c r="C132" s="50" t="s">
        <v>99</v>
      </c>
      <c r="D132" s="51" t="s">
        <v>50</v>
      </c>
      <c r="E132" s="52">
        <v>50000</v>
      </c>
      <c r="F132" s="46">
        <f t="shared" si="2"/>
        <v>5.8788325579153184</v>
      </c>
      <c r="G132" s="42">
        <v>8505.09</v>
      </c>
    </row>
    <row r="133" spans="1:7" x14ac:dyDescent="0.25">
      <c r="A133" s="40">
        <v>45376</v>
      </c>
      <c r="B133" s="49" t="s">
        <v>129</v>
      </c>
      <c r="C133" s="50" t="s">
        <v>99</v>
      </c>
      <c r="D133" s="51" t="s">
        <v>9</v>
      </c>
      <c r="E133" s="52">
        <v>50000</v>
      </c>
      <c r="F133" s="46">
        <f t="shared" si="2"/>
        <v>5.8788325579153184</v>
      </c>
      <c r="G133" s="42">
        <v>8505.09</v>
      </c>
    </row>
    <row r="134" spans="1:7" x14ac:dyDescent="0.25">
      <c r="A134" s="40">
        <v>45376</v>
      </c>
      <c r="B134" s="49" t="s">
        <v>129</v>
      </c>
      <c r="C134" s="50" t="s">
        <v>99</v>
      </c>
      <c r="D134" s="51" t="s">
        <v>60</v>
      </c>
      <c r="E134" s="52">
        <v>50000</v>
      </c>
      <c r="F134" s="46">
        <f t="shared" si="2"/>
        <v>5.8788325579153184</v>
      </c>
      <c r="G134" s="42">
        <v>8505.09</v>
      </c>
    </row>
    <row r="135" spans="1:7" x14ac:dyDescent="0.25">
      <c r="A135" s="40">
        <v>45376</v>
      </c>
      <c r="B135" s="49" t="s">
        <v>129</v>
      </c>
      <c r="C135" s="50" t="s">
        <v>99</v>
      </c>
      <c r="D135" s="51" t="s">
        <v>60</v>
      </c>
      <c r="E135" s="52">
        <v>50000</v>
      </c>
      <c r="F135" s="46">
        <f t="shared" si="2"/>
        <v>5.8788325579153184</v>
      </c>
      <c r="G135" s="42">
        <v>8505.09</v>
      </c>
    </row>
    <row r="136" spans="1:7" x14ac:dyDescent="0.25">
      <c r="A136" s="40">
        <v>45376</v>
      </c>
      <c r="B136" s="49" t="s">
        <v>121</v>
      </c>
      <c r="C136" s="50" t="s">
        <v>17</v>
      </c>
      <c r="D136" s="51" t="s">
        <v>13</v>
      </c>
      <c r="E136" s="52">
        <v>990000</v>
      </c>
      <c r="F136" s="46">
        <f t="shared" si="2"/>
        <v>116.40088464672331</v>
      </c>
      <c r="G136" s="42">
        <v>8505.09</v>
      </c>
    </row>
    <row r="137" spans="1:7" x14ac:dyDescent="0.25">
      <c r="A137" s="143">
        <v>45377</v>
      </c>
      <c r="B137" s="49" t="s">
        <v>63</v>
      </c>
      <c r="C137" s="50" t="s">
        <v>17</v>
      </c>
      <c r="D137" s="51" t="s">
        <v>13</v>
      </c>
      <c r="E137" s="52">
        <v>30000</v>
      </c>
      <c r="F137" s="46">
        <f t="shared" si="2"/>
        <v>3.5272995347491913</v>
      </c>
      <c r="G137" s="42">
        <v>8505.09</v>
      </c>
    </row>
    <row r="138" spans="1:7" x14ac:dyDescent="0.25">
      <c r="A138" s="40">
        <v>45380</v>
      </c>
      <c r="B138" s="49" t="s">
        <v>122</v>
      </c>
      <c r="C138" s="50" t="s">
        <v>20</v>
      </c>
      <c r="D138" s="51" t="s">
        <v>13</v>
      </c>
      <c r="E138" s="52">
        <v>150000</v>
      </c>
      <c r="F138" s="46">
        <f t="shared" si="2"/>
        <v>17.636497673745957</v>
      </c>
      <c r="G138" s="42">
        <v>8505.09</v>
      </c>
    </row>
    <row r="139" spans="1:7" x14ac:dyDescent="0.25">
      <c r="A139" s="40">
        <v>45380</v>
      </c>
      <c r="B139" s="41" t="s">
        <v>98</v>
      </c>
      <c r="C139" s="50" t="s">
        <v>47</v>
      </c>
      <c r="D139" s="51" t="s">
        <v>13</v>
      </c>
      <c r="E139" s="72">
        <v>118000</v>
      </c>
      <c r="F139" s="46">
        <f t="shared" si="2"/>
        <v>13.874044836680152</v>
      </c>
      <c r="G139" s="42">
        <v>8505.09</v>
      </c>
    </row>
    <row r="140" spans="1:7" x14ac:dyDescent="0.25">
      <c r="A140" s="40">
        <v>45382</v>
      </c>
      <c r="B140" s="49" t="s">
        <v>97</v>
      </c>
      <c r="C140" s="50" t="s">
        <v>31</v>
      </c>
      <c r="D140" s="51" t="s">
        <v>50</v>
      </c>
      <c r="E140" s="52">
        <v>770000</v>
      </c>
      <c r="F140" s="46">
        <f t="shared" si="2"/>
        <v>90.534021391895905</v>
      </c>
      <c r="G140" s="42">
        <v>8505.09</v>
      </c>
    </row>
    <row r="141" spans="1:7" x14ac:dyDescent="0.25">
      <c r="A141" s="40">
        <v>45382</v>
      </c>
      <c r="B141" s="49" t="s">
        <v>97</v>
      </c>
      <c r="C141" s="50" t="s">
        <v>31</v>
      </c>
      <c r="D141" s="51" t="s">
        <v>9</v>
      </c>
      <c r="E141" s="52">
        <v>760000</v>
      </c>
      <c r="F141" s="46">
        <f t="shared" si="2"/>
        <v>89.358254880312842</v>
      </c>
      <c r="G141" s="42">
        <v>8505.09</v>
      </c>
    </row>
    <row r="142" spans="1:7" x14ac:dyDescent="0.25">
      <c r="A142" s="40">
        <v>45382</v>
      </c>
      <c r="B142" s="49" t="s">
        <v>97</v>
      </c>
      <c r="C142" s="50" t="s">
        <v>31</v>
      </c>
      <c r="D142" s="51" t="s">
        <v>60</v>
      </c>
      <c r="E142" s="52">
        <v>603500</v>
      </c>
      <c r="F142" s="46">
        <f t="shared" si="2"/>
        <v>70.957508974037893</v>
      </c>
      <c r="G142" s="42">
        <v>8505.09</v>
      </c>
    </row>
    <row r="143" spans="1:7" x14ac:dyDescent="0.25">
      <c r="A143" s="40">
        <v>45382</v>
      </c>
      <c r="B143" s="49" t="s">
        <v>97</v>
      </c>
      <c r="C143" s="50" t="s">
        <v>31</v>
      </c>
      <c r="D143" s="51" t="s">
        <v>60</v>
      </c>
      <c r="E143" s="52">
        <v>727000</v>
      </c>
      <c r="F143" s="46">
        <f t="shared" si="2"/>
        <v>85.478225392088731</v>
      </c>
      <c r="G143" s="42">
        <v>8505.09</v>
      </c>
    </row>
    <row r="144" spans="1:7" x14ac:dyDescent="0.25">
      <c r="A144" s="40">
        <v>45382</v>
      </c>
      <c r="B144" s="49" t="s">
        <v>97</v>
      </c>
      <c r="C144" s="50" t="s">
        <v>31</v>
      </c>
      <c r="D144" s="51" t="s">
        <v>60</v>
      </c>
      <c r="E144" s="52">
        <v>1100000</v>
      </c>
      <c r="F144" s="46">
        <f t="shared" si="2"/>
        <v>129.33431627413702</v>
      </c>
      <c r="G144" s="42">
        <v>8505.09</v>
      </c>
    </row>
    <row r="145" spans="1:7" x14ac:dyDescent="0.25">
      <c r="A145" s="40">
        <v>45382</v>
      </c>
      <c r="B145" s="49" t="s">
        <v>97</v>
      </c>
      <c r="C145" s="50" t="s">
        <v>31</v>
      </c>
      <c r="D145" s="51" t="s">
        <v>9</v>
      </c>
      <c r="E145" s="52">
        <v>1100000</v>
      </c>
      <c r="F145" s="46">
        <f t="shared" si="2"/>
        <v>129.33431627413702</v>
      </c>
      <c r="G145" s="42">
        <v>8505.09</v>
      </c>
    </row>
    <row r="146" spans="1:7" x14ac:dyDescent="0.25">
      <c r="A146" s="40">
        <v>45382</v>
      </c>
      <c r="B146" s="41" t="s">
        <v>123</v>
      </c>
      <c r="C146" s="50" t="s">
        <v>47</v>
      </c>
      <c r="D146" s="51" t="s">
        <v>13</v>
      </c>
      <c r="E146" s="52">
        <f>F146*G146</f>
        <v>250900.155</v>
      </c>
      <c r="F146" s="73">
        <v>29.5</v>
      </c>
      <c r="G146" s="42">
        <v>8505.09</v>
      </c>
    </row>
    <row r="147" spans="1:7" x14ac:dyDescent="0.25">
      <c r="A147" s="40">
        <v>45382</v>
      </c>
      <c r="B147" s="49" t="s">
        <v>124</v>
      </c>
      <c r="C147" s="50" t="s">
        <v>47</v>
      </c>
      <c r="D147" s="51" t="s">
        <v>13</v>
      </c>
      <c r="E147" s="74">
        <v>59000</v>
      </c>
      <c r="F147" s="73">
        <f>E147/G147</f>
        <v>6.9370224183400762</v>
      </c>
      <c r="G147" s="42">
        <v>8505.09</v>
      </c>
    </row>
    <row r="148" spans="1:7" ht="15.75" thickBot="1" x14ac:dyDescent="0.3">
      <c r="A148" s="60">
        <v>45382</v>
      </c>
      <c r="B148" s="75" t="s">
        <v>125</v>
      </c>
      <c r="C148" s="62" t="s">
        <v>47</v>
      </c>
      <c r="D148" s="63" t="s">
        <v>13</v>
      </c>
      <c r="E148" s="76">
        <v>59000</v>
      </c>
      <c r="F148" s="77">
        <f t="shared" si="2"/>
        <v>6.9370224183400762</v>
      </c>
      <c r="G148" s="42">
        <v>8505.09</v>
      </c>
    </row>
    <row r="149" spans="1:7" x14ac:dyDescent="0.25">
      <c r="A149" s="103">
        <v>45384</v>
      </c>
      <c r="B149" s="85" t="s">
        <v>158</v>
      </c>
      <c r="C149" s="86" t="s">
        <v>8</v>
      </c>
      <c r="D149" s="87" t="s">
        <v>9</v>
      </c>
      <c r="E149" s="78">
        <v>50000</v>
      </c>
      <c r="F149" s="113">
        <f>E149/G149</f>
        <v>5.8760690038535257</v>
      </c>
      <c r="G149" s="104">
        <v>8509.09</v>
      </c>
    </row>
    <row r="150" spans="1:7" x14ac:dyDescent="0.25">
      <c r="A150" s="79">
        <v>45384</v>
      </c>
      <c r="B150" s="85" t="s">
        <v>158</v>
      </c>
      <c r="C150" s="86" t="s">
        <v>8</v>
      </c>
      <c r="D150" s="88" t="s">
        <v>50</v>
      </c>
      <c r="E150" s="114">
        <v>50000</v>
      </c>
      <c r="F150" s="113">
        <f t="shared" ref="F150:F213" si="3">E150/G150</f>
        <v>5.8760690038535257</v>
      </c>
      <c r="G150" s="13">
        <v>8509.09</v>
      </c>
    </row>
    <row r="151" spans="1:7" x14ac:dyDescent="0.25">
      <c r="A151" s="79">
        <v>45384</v>
      </c>
      <c r="B151" s="85" t="s">
        <v>158</v>
      </c>
      <c r="C151" s="86" t="s">
        <v>8</v>
      </c>
      <c r="D151" s="10" t="s">
        <v>60</v>
      </c>
      <c r="E151" s="114">
        <v>50000</v>
      </c>
      <c r="F151" s="113">
        <f t="shared" si="3"/>
        <v>5.8760690038535257</v>
      </c>
      <c r="G151" s="13">
        <v>8509.09</v>
      </c>
    </row>
    <row r="152" spans="1:7" x14ac:dyDescent="0.25">
      <c r="A152" s="79">
        <v>45384</v>
      </c>
      <c r="B152" s="85" t="s">
        <v>158</v>
      </c>
      <c r="C152" s="86" t="s">
        <v>8</v>
      </c>
      <c r="D152" s="10" t="s">
        <v>60</v>
      </c>
      <c r="E152" s="114">
        <v>50000</v>
      </c>
      <c r="F152" s="113">
        <f t="shared" si="3"/>
        <v>5.8760690038535257</v>
      </c>
      <c r="G152" s="13">
        <v>8509.09</v>
      </c>
    </row>
    <row r="153" spans="1:7" x14ac:dyDescent="0.25">
      <c r="A153" s="79">
        <v>45386</v>
      </c>
      <c r="B153" s="16" t="s">
        <v>159</v>
      </c>
      <c r="C153" s="9" t="s">
        <v>130</v>
      </c>
      <c r="D153" s="88" t="s">
        <v>50</v>
      </c>
      <c r="E153" s="17">
        <v>500000</v>
      </c>
      <c r="F153" s="113">
        <f t="shared" si="3"/>
        <v>58.760690038535259</v>
      </c>
      <c r="G153" s="13">
        <v>8509.09</v>
      </c>
    </row>
    <row r="154" spans="1:7" x14ac:dyDescent="0.25">
      <c r="A154" s="79">
        <v>45386</v>
      </c>
      <c r="B154" s="16" t="s">
        <v>160</v>
      </c>
      <c r="C154" s="86" t="s">
        <v>8</v>
      </c>
      <c r="D154" s="10" t="s">
        <v>60</v>
      </c>
      <c r="E154" s="17">
        <v>80000</v>
      </c>
      <c r="F154" s="113">
        <f t="shared" si="3"/>
        <v>9.4017104061656411</v>
      </c>
      <c r="G154" s="13">
        <v>8509.09</v>
      </c>
    </row>
    <row r="155" spans="1:7" x14ac:dyDescent="0.25">
      <c r="A155" s="79">
        <v>45386</v>
      </c>
      <c r="B155" s="16" t="s">
        <v>63</v>
      </c>
      <c r="C155" s="9" t="s">
        <v>20</v>
      </c>
      <c r="D155" s="10" t="s">
        <v>13</v>
      </c>
      <c r="E155" s="19">
        <v>30000</v>
      </c>
      <c r="F155" s="113">
        <f t="shared" si="3"/>
        <v>3.5256414023121154</v>
      </c>
      <c r="G155" s="13">
        <v>8509.09</v>
      </c>
    </row>
    <row r="156" spans="1:7" x14ac:dyDescent="0.25">
      <c r="A156" s="79">
        <v>45387</v>
      </c>
      <c r="B156" s="16" t="s">
        <v>161</v>
      </c>
      <c r="C156" s="9" t="s">
        <v>15</v>
      </c>
      <c r="D156" s="10" t="s">
        <v>131</v>
      </c>
      <c r="E156" s="17">
        <v>500000</v>
      </c>
      <c r="F156" s="113">
        <f t="shared" si="3"/>
        <v>58.760690038535259</v>
      </c>
      <c r="G156" s="13">
        <v>8509.09</v>
      </c>
    </row>
    <row r="157" spans="1:7" x14ac:dyDescent="0.25">
      <c r="A157" s="79">
        <v>45387</v>
      </c>
      <c r="B157" s="16" t="s">
        <v>162</v>
      </c>
      <c r="C157" s="9" t="s">
        <v>15</v>
      </c>
      <c r="D157" s="10" t="s">
        <v>131</v>
      </c>
      <c r="E157" s="17">
        <v>110000</v>
      </c>
      <c r="F157" s="113">
        <f t="shared" si="3"/>
        <v>12.927351808477757</v>
      </c>
      <c r="G157" s="13">
        <v>8509.09</v>
      </c>
    </row>
    <row r="158" spans="1:7" x14ac:dyDescent="0.25">
      <c r="A158" s="79">
        <v>45387</v>
      </c>
      <c r="B158" s="92" t="s">
        <v>163</v>
      </c>
      <c r="C158" s="9" t="s">
        <v>132</v>
      </c>
      <c r="D158" s="10" t="s">
        <v>50</v>
      </c>
      <c r="E158" s="115">
        <v>2219681</v>
      </c>
      <c r="F158" s="113">
        <f t="shared" si="3"/>
        <v>260.85997445085195</v>
      </c>
      <c r="G158" s="13">
        <v>8509.09</v>
      </c>
    </row>
    <row r="159" spans="1:7" x14ac:dyDescent="0.25">
      <c r="A159" s="79">
        <v>45387</v>
      </c>
      <c r="B159" s="89" t="s">
        <v>133</v>
      </c>
      <c r="C159" s="9" t="s">
        <v>132</v>
      </c>
      <c r="D159" s="10" t="s">
        <v>50</v>
      </c>
      <c r="E159" s="115">
        <v>617274</v>
      </c>
      <c r="F159" s="113">
        <f t="shared" si="3"/>
        <v>72.542892365693632</v>
      </c>
      <c r="G159" s="13">
        <v>8509.09</v>
      </c>
    </row>
    <row r="160" spans="1:7" x14ac:dyDescent="0.25">
      <c r="A160" s="79">
        <v>45387</v>
      </c>
      <c r="B160" s="92" t="s">
        <v>164</v>
      </c>
      <c r="C160" s="9" t="s">
        <v>132</v>
      </c>
      <c r="D160" s="10" t="s">
        <v>50</v>
      </c>
      <c r="E160" s="115">
        <v>508860</v>
      </c>
      <c r="F160" s="113">
        <f t="shared" si="3"/>
        <v>59.801929466018102</v>
      </c>
      <c r="G160" s="13">
        <v>8509.09</v>
      </c>
    </row>
    <row r="161" spans="1:7" x14ac:dyDescent="0.25">
      <c r="A161" s="79">
        <v>45387</v>
      </c>
      <c r="B161" s="89" t="s">
        <v>134</v>
      </c>
      <c r="C161" s="9" t="s">
        <v>12</v>
      </c>
      <c r="D161" s="10" t="s">
        <v>13</v>
      </c>
      <c r="E161" s="115">
        <v>92444</v>
      </c>
      <c r="F161" s="113">
        <f t="shared" si="3"/>
        <v>10.864146459844708</v>
      </c>
      <c r="G161" s="13">
        <v>8509.09</v>
      </c>
    </row>
    <row r="162" spans="1:7" x14ac:dyDescent="0.25">
      <c r="A162" s="79">
        <v>45387</v>
      </c>
      <c r="B162" s="89" t="s">
        <v>135</v>
      </c>
      <c r="C162" s="9" t="s">
        <v>12</v>
      </c>
      <c r="D162" s="10" t="s">
        <v>13</v>
      </c>
      <c r="E162" s="115">
        <v>138713</v>
      </c>
      <c r="F162" s="113">
        <f t="shared" si="3"/>
        <v>16.301743194630681</v>
      </c>
      <c r="G162" s="13">
        <v>8509.09</v>
      </c>
    </row>
    <row r="163" spans="1:7" x14ac:dyDescent="0.25">
      <c r="A163" s="79">
        <v>45387</v>
      </c>
      <c r="B163" s="92" t="s">
        <v>136</v>
      </c>
      <c r="C163" s="9" t="s">
        <v>132</v>
      </c>
      <c r="D163" s="10" t="s">
        <v>50</v>
      </c>
      <c r="E163" s="115">
        <v>411326</v>
      </c>
      <c r="F163" s="113">
        <f t="shared" si="3"/>
        <v>48.339599181581107</v>
      </c>
      <c r="G163" s="13">
        <v>8509.09</v>
      </c>
    </row>
    <row r="164" spans="1:7" x14ac:dyDescent="0.25">
      <c r="A164" s="79">
        <v>45387</v>
      </c>
      <c r="B164" s="92" t="s">
        <v>137</v>
      </c>
      <c r="C164" s="9" t="s">
        <v>12</v>
      </c>
      <c r="D164" s="10" t="s">
        <v>13</v>
      </c>
      <c r="E164" s="115">
        <v>2037106</v>
      </c>
      <c r="F164" s="113">
        <f t="shared" si="3"/>
        <v>239.40350848328083</v>
      </c>
      <c r="G164" s="13">
        <v>8509.09</v>
      </c>
    </row>
    <row r="165" spans="1:7" x14ac:dyDescent="0.25">
      <c r="A165" s="79">
        <v>45387</v>
      </c>
      <c r="B165" s="92" t="s">
        <v>138</v>
      </c>
      <c r="C165" s="9" t="s">
        <v>12</v>
      </c>
      <c r="D165" s="10" t="s">
        <v>13</v>
      </c>
      <c r="E165" s="115">
        <v>184426</v>
      </c>
      <c r="F165" s="113">
        <f t="shared" si="3"/>
        <v>21.673998042093807</v>
      </c>
      <c r="G165" s="13">
        <v>8509.09</v>
      </c>
    </row>
    <row r="166" spans="1:7" x14ac:dyDescent="0.25">
      <c r="A166" s="79">
        <v>45387</v>
      </c>
      <c r="B166" s="92" t="s">
        <v>136</v>
      </c>
      <c r="C166" s="9" t="s">
        <v>12</v>
      </c>
      <c r="D166" s="10" t="s">
        <v>13</v>
      </c>
      <c r="E166" s="115">
        <v>332073</v>
      </c>
      <c r="F166" s="113">
        <f t="shared" si="3"/>
        <v>39.025677246333039</v>
      </c>
      <c r="G166" s="13">
        <v>8509.09</v>
      </c>
    </row>
    <row r="167" spans="1:7" x14ac:dyDescent="0.25">
      <c r="A167" s="79">
        <v>45387</v>
      </c>
      <c r="B167" s="93" t="s">
        <v>165</v>
      </c>
      <c r="C167" s="9" t="s">
        <v>12</v>
      </c>
      <c r="D167" s="10" t="s">
        <v>13</v>
      </c>
      <c r="E167" s="116">
        <v>175727</v>
      </c>
      <c r="F167" s="113">
        <f t="shared" si="3"/>
        <v>20.651679556803373</v>
      </c>
      <c r="G167" s="13">
        <v>8509.09</v>
      </c>
    </row>
    <row r="168" spans="1:7" x14ac:dyDescent="0.25">
      <c r="A168" s="79">
        <v>45387</v>
      </c>
      <c r="B168" s="93" t="s">
        <v>139</v>
      </c>
      <c r="C168" s="9" t="s">
        <v>12</v>
      </c>
      <c r="D168" s="10" t="s">
        <v>13</v>
      </c>
      <c r="E168" s="116">
        <v>499421</v>
      </c>
      <c r="F168" s="113">
        <f t="shared" si="3"/>
        <v>58.692645159470636</v>
      </c>
      <c r="G168" s="13">
        <v>8509.09</v>
      </c>
    </row>
    <row r="169" spans="1:7" x14ac:dyDescent="0.25">
      <c r="A169" s="79">
        <v>45391</v>
      </c>
      <c r="B169" s="92" t="s">
        <v>140</v>
      </c>
      <c r="C169" s="9" t="s">
        <v>12</v>
      </c>
      <c r="D169" s="10" t="s">
        <v>13</v>
      </c>
      <c r="E169" s="116">
        <v>166566</v>
      </c>
      <c r="F169" s="113">
        <f t="shared" si="3"/>
        <v>19.57506619391733</v>
      </c>
      <c r="G169" s="13">
        <v>8509.09</v>
      </c>
    </row>
    <row r="170" spans="1:7" x14ac:dyDescent="0.25">
      <c r="A170" s="79">
        <v>45391</v>
      </c>
      <c r="B170" s="92" t="s">
        <v>141</v>
      </c>
      <c r="C170" s="9" t="s">
        <v>132</v>
      </c>
      <c r="D170" s="10" t="s">
        <v>50</v>
      </c>
      <c r="E170" s="116">
        <v>140193</v>
      </c>
      <c r="F170" s="113">
        <f t="shared" si="3"/>
        <v>16.475674837144748</v>
      </c>
      <c r="G170" s="107">
        <v>8509.09</v>
      </c>
    </row>
    <row r="171" spans="1:7" x14ac:dyDescent="0.25">
      <c r="A171" s="79">
        <v>45391</v>
      </c>
      <c r="B171" s="16" t="s">
        <v>142</v>
      </c>
      <c r="C171" s="9" t="s">
        <v>17</v>
      </c>
      <c r="D171" s="10" t="s">
        <v>13</v>
      </c>
      <c r="E171" s="17">
        <v>1000000</v>
      </c>
      <c r="F171" s="113">
        <f t="shared" si="3"/>
        <v>117.52138007707052</v>
      </c>
      <c r="G171" s="13">
        <v>8509.09</v>
      </c>
    </row>
    <row r="172" spans="1:7" x14ac:dyDescent="0.25">
      <c r="A172" s="79">
        <v>45391</v>
      </c>
      <c r="B172" s="16" t="s">
        <v>143</v>
      </c>
      <c r="C172" s="9" t="s">
        <v>30</v>
      </c>
      <c r="D172" s="10" t="s">
        <v>13</v>
      </c>
      <c r="E172" s="17">
        <v>15000</v>
      </c>
      <c r="F172" s="113">
        <f t="shared" si="3"/>
        <v>1.7628207011560577</v>
      </c>
      <c r="G172" s="13">
        <v>8509.09</v>
      </c>
    </row>
    <row r="173" spans="1:7" x14ac:dyDescent="0.25">
      <c r="A173" s="79">
        <v>45391</v>
      </c>
      <c r="B173" s="16" t="s">
        <v>129</v>
      </c>
      <c r="C173" s="9" t="s">
        <v>8</v>
      </c>
      <c r="D173" s="10" t="s">
        <v>9</v>
      </c>
      <c r="E173" s="17">
        <v>50000</v>
      </c>
      <c r="F173" s="113">
        <f t="shared" si="3"/>
        <v>5.8760690038535257</v>
      </c>
      <c r="G173" s="13">
        <v>8509.09</v>
      </c>
    </row>
    <row r="174" spans="1:7" x14ac:dyDescent="0.25">
      <c r="A174" s="79">
        <v>45391</v>
      </c>
      <c r="B174" s="16" t="s">
        <v>129</v>
      </c>
      <c r="C174" s="9" t="s">
        <v>8</v>
      </c>
      <c r="D174" s="10" t="s">
        <v>50</v>
      </c>
      <c r="E174" s="17">
        <v>50000</v>
      </c>
      <c r="F174" s="113">
        <f t="shared" si="3"/>
        <v>5.8760690038535257</v>
      </c>
      <c r="G174" s="13">
        <v>8509.09</v>
      </c>
    </row>
    <row r="175" spans="1:7" x14ac:dyDescent="0.25">
      <c r="A175" s="79">
        <v>45391</v>
      </c>
      <c r="B175" s="16" t="s">
        <v>129</v>
      </c>
      <c r="C175" s="9" t="s">
        <v>8</v>
      </c>
      <c r="D175" s="10" t="s">
        <v>60</v>
      </c>
      <c r="E175" s="17">
        <v>50000</v>
      </c>
      <c r="F175" s="113">
        <f t="shared" si="3"/>
        <v>5.8760690038535257</v>
      </c>
      <c r="G175" s="13">
        <v>8509.09</v>
      </c>
    </row>
    <row r="176" spans="1:7" x14ac:dyDescent="0.25">
      <c r="A176" s="79">
        <v>45391</v>
      </c>
      <c r="B176" s="16" t="s">
        <v>129</v>
      </c>
      <c r="C176" s="9" t="s">
        <v>8</v>
      </c>
      <c r="D176" s="10" t="s">
        <v>60</v>
      </c>
      <c r="E176" s="17">
        <v>50000</v>
      </c>
      <c r="F176" s="113">
        <f t="shared" si="3"/>
        <v>5.8760690038535257</v>
      </c>
      <c r="G176" s="13">
        <v>8509.09</v>
      </c>
    </row>
    <row r="177" spans="1:7" x14ac:dyDescent="0.25">
      <c r="A177" s="79">
        <v>45391</v>
      </c>
      <c r="B177" s="16" t="s">
        <v>63</v>
      </c>
      <c r="C177" s="9" t="s">
        <v>20</v>
      </c>
      <c r="D177" s="10" t="s">
        <v>13</v>
      </c>
      <c r="E177" s="17">
        <v>30000</v>
      </c>
      <c r="F177" s="113">
        <f t="shared" si="3"/>
        <v>3.5256414023121154</v>
      </c>
      <c r="G177" s="13">
        <v>8509.09</v>
      </c>
    </row>
    <row r="178" spans="1:7" x14ac:dyDescent="0.25">
      <c r="A178" s="96">
        <v>45391</v>
      </c>
      <c r="B178" s="16" t="s">
        <v>144</v>
      </c>
      <c r="C178" s="9" t="s">
        <v>132</v>
      </c>
      <c r="D178" s="10" t="s">
        <v>60</v>
      </c>
      <c r="E178" s="17">
        <v>750000</v>
      </c>
      <c r="F178" s="113">
        <f t="shared" si="3"/>
        <v>88.141035057802895</v>
      </c>
      <c r="G178" s="13">
        <v>8509.09</v>
      </c>
    </row>
    <row r="179" spans="1:7" x14ac:dyDescent="0.25">
      <c r="A179" s="108">
        <v>45392</v>
      </c>
      <c r="B179" s="92" t="s">
        <v>145</v>
      </c>
      <c r="C179" s="9" t="s">
        <v>132</v>
      </c>
      <c r="D179" s="10" t="s">
        <v>50</v>
      </c>
      <c r="E179" s="116">
        <v>2859388</v>
      </c>
      <c r="F179" s="113">
        <f t="shared" si="3"/>
        <v>336.0392239358145</v>
      </c>
      <c r="G179" s="13">
        <v>8509.09</v>
      </c>
    </row>
    <row r="180" spans="1:7" x14ac:dyDescent="0.25">
      <c r="A180" s="108">
        <v>45393</v>
      </c>
      <c r="B180" s="92" t="s">
        <v>146</v>
      </c>
      <c r="C180" s="9" t="s">
        <v>132</v>
      </c>
      <c r="D180" s="10" t="s">
        <v>50</v>
      </c>
      <c r="E180" s="116">
        <v>1264673</v>
      </c>
      <c r="F180" s="113">
        <f t="shared" si="3"/>
        <v>148.62611630620901</v>
      </c>
      <c r="G180" s="13">
        <v>8509.09</v>
      </c>
    </row>
    <row r="181" spans="1:7" x14ac:dyDescent="0.25">
      <c r="A181" s="97">
        <v>45397</v>
      </c>
      <c r="B181" s="93" t="s">
        <v>147</v>
      </c>
      <c r="C181" s="9" t="s">
        <v>148</v>
      </c>
      <c r="D181" s="10" t="s">
        <v>13</v>
      </c>
      <c r="E181" s="116">
        <v>177000</v>
      </c>
      <c r="F181" s="113">
        <f t="shared" si="3"/>
        <v>20.801284273641482</v>
      </c>
      <c r="G181" s="13">
        <v>8509.09</v>
      </c>
    </row>
    <row r="182" spans="1:7" x14ac:dyDescent="0.25">
      <c r="A182" s="97">
        <v>45397</v>
      </c>
      <c r="B182" s="16" t="s">
        <v>129</v>
      </c>
      <c r="C182" s="9" t="s">
        <v>8</v>
      </c>
      <c r="D182" s="10" t="s">
        <v>9</v>
      </c>
      <c r="E182" s="17">
        <v>50000</v>
      </c>
      <c r="F182" s="113">
        <f t="shared" si="3"/>
        <v>5.8760690038535257</v>
      </c>
      <c r="G182" s="13">
        <v>8509.09</v>
      </c>
    </row>
    <row r="183" spans="1:7" x14ac:dyDescent="0.25">
      <c r="A183" s="97">
        <v>45397</v>
      </c>
      <c r="B183" s="16" t="s">
        <v>129</v>
      </c>
      <c r="C183" s="9" t="s">
        <v>8</v>
      </c>
      <c r="D183" s="10" t="s">
        <v>50</v>
      </c>
      <c r="E183" s="17">
        <v>50000</v>
      </c>
      <c r="F183" s="113">
        <f t="shared" si="3"/>
        <v>5.8760690038535257</v>
      </c>
      <c r="G183" s="13">
        <v>8509.09</v>
      </c>
    </row>
    <row r="184" spans="1:7" x14ac:dyDescent="0.25">
      <c r="A184" s="97">
        <v>45397</v>
      </c>
      <c r="B184" s="16" t="s">
        <v>129</v>
      </c>
      <c r="C184" s="9" t="s">
        <v>8</v>
      </c>
      <c r="D184" s="10" t="s">
        <v>60</v>
      </c>
      <c r="E184" s="17">
        <v>50000</v>
      </c>
      <c r="F184" s="113">
        <f t="shared" si="3"/>
        <v>5.8760690038535257</v>
      </c>
      <c r="G184" s="13">
        <v>8509.09</v>
      </c>
    </row>
    <row r="185" spans="1:7" x14ac:dyDescent="0.25">
      <c r="A185" s="97">
        <v>45397</v>
      </c>
      <c r="B185" s="16" t="s">
        <v>129</v>
      </c>
      <c r="C185" s="9" t="s">
        <v>8</v>
      </c>
      <c r="D185" s="10" t="s">
        <v>60</v>
      </c>
      <c r="E185" s="17">
        <v>50000</v>
      </c>
      <c r="F185" s="113">
        <f t="shared" si="3"/>
        <v>5.8760690038535257</v>
      </c>
      <c r="G185" s="13">
        <v>8509.09</v>
      </c>
    </row>
    <row r="186" spans="1:7" x14ac:dyDescent="0.25">
      <c r="A186" s="97">
        <v>45397</v>
      </c>
      <c r="B186" s="16" t="s">
        <v>63</v>
      </c>
      <c r="C186" s="9" t="s">
        <v>20</v>
      </c>
      <c r="D186" s="10" t="s">
        <v>13</v>
      </c>
      <c r="E186" s="17">
        <v>30000</v>
      </c>
      <c r="F186" s="113">
        <f t="shared" si="3"/>
        <v>3.5256414023121154</v>
      </c>
      <c r="G186" s="13">
        <v>8509.09</v>
      </c>
    </row>
    <row r="187" spans="1:7" x14ac:dyDescent="0.25">
      <c r="A187" s="97">
        <v>45399</v>
      </c>
      <c r="B187" s="16" t="s">
        <v>149</v>
      </c>
      <c r="C187" s="9" t="s">
        <v>132</v>
      </c>
      <c r="D187" s="10" t="s">
        <v>50</v>
      </c>
      <c r="E187" s="17">
        <v>1180000</v>
      </c>
      <c r="F187" s="113">
        <f t="shared" si="3"/>
        <v>138.67522849094323</v>
      </c>
      <c r="G187" s="13">
        <v>8509.09</v>
      </c>
    </row>
    <row r="188" spans="1:7" x14ac:dyDescent="0.25">
      <c r="A188" s="97">
        <v>45401</v>
      </c>
      <c r="B188" s="93" t="s">
        <v>150</v>
      </c>
      <c r="C188" s="9" t="s">
        <v>47</v>
      </c>
      <c r="D188" s="10" t="s">
        <v>13</v>
      </c>
      <c r="E188" s="116">
        <v>17700</v>
      </c>
      <c r="F188" s="113">
        <f t="shared" si="3"/>
        <v>2.0801284273641483</v>
      </c>
      <c r="G188" s="13">
        <v>8509.09</v>
      </c>
    </row>
    <row r="189" spans="1:7" x14ac:dyDescent="0.25">
      <c r="A189" s="97">
        <v>45401</v>
      </c>
      <c r="B189" s="93" t="s">
        <v>166</v>
      </c>
      <c r="C189" s="9" t="s">
        <v>17</v>
      </c>
      <c r="D189" s="10" t="s">
        <v>13</v>
      </c>
      <c r="E189" s="116">
        <v>21000000</v>
      </c>
      <c r="F189" s="113">
        <f t="shared" si="3"/>
        <v>2467.948981618481</v>
      </c>
      <c r="G189" s="13">
        <v>8509.09</v>
      </c>
    </row>
    <row r="190" spans="1:7" x14ac:dyDescent="0.25">
      <c r="A190" s="98">
        <v>45404</v>
      </c>
      <c r="B190" s="16" t="s">
        <v>129</v>
      </c>
      <c r="C190" s="9" t="s">
        <v>8</v>
      </c>
      <c r="D190" s="10" t="s">
        <v>9</v>
      </c>
      <c r="E190" s="80">
        <v>50000</v>
      </c>
      <c r="F190" s="113">
        <f t="shared" si="3"/>
        <v>5.8760690038535257</v>
      </c>
      <c r="G190" s="13">
        <v>8509.09</v>
      </c>
    </row>
    <row r="191" spans="1:7" x14ac:dyDescent="0.25">
      <c r="A191" s="98">
        <v>45404</v>
      </c>
      <c r="B191" s="16" t="s">
        <v>129</v>
      </c>
      <c r="C191" s="9" t="s">
        <v>8</v>
      </c>
      <c r="D191" s="10" t="s">
        <v>50</v>
      </c>
      <c r="E191" s="80">
        <v>50000</v>
      </c>
      <c r="F191" s="113">
        <f t="shared" si="3"/>
        <v>5.8760690038535257</v>
      </c>
      <c r="G191" s="13">
        <v>8509.09</v>
      </c>
    </row>
    <row r="192" spans="1:7" x14ac:dyDescent="0.25">
      <c r="A192" s="98">
        <v>45404</v>
      </c>
      <c r="B192" s="16" t="s">
        <v>129</v>
      </c>
      <c r="C192" s="9" t="s">
        <v>8</v>
      </c>
      <c r="D192" s="10" t="s">
        <v>60</v>
      </c>
      <c r="E192" s="80">
        <v>50000</v>
      </c>
      <c r="F192" s="113">
        <f t="shared" si="3"/>
        <v>5.8760690038535257</v>
      </c>
      <c r="G192" s="13">
        <v>8509.09</v>
      </c>
    </row>
    <row r="193" spans="1:7" x14ac:dyDescent="0.25">
      <c r="A193" s="98">
        <v>45404</v>
      </c>
      <c r="B193" s="16" t="s">
        <v>129</v>
      </c>
      <c r="C193" s="9" t="s">
        <v>8</v>
      </c>
      <c r="D193" s="10" t="s">
        <v>60</v>
      </c>
      <c r="E193" s="80">
        <v>50000</v>
      </c>
      <c r="F193" s="113">
        <f t="shared" si="3"/>
        <v>5.8760690038535257</v>
      </c>
      <c r="G193" s="13">
        <v>8509.09</v>
      </c>
    </row>
    <row r="194" spans="1:7" x14ac:dyDescent="0.25">
      <c r="A194" s="97">
        <v>45404</v>
      </c>
      <c r="B194" s="16" t="s">
        <v>63</v>
      </c>
      <c r="C194" s="9" t="s">
        <v>20</v>
      </c>
      <c r="D194" s="10" t="s">
        <v>13</v>
      </c>
      <c r="E194" s="17">
        <v>30000</v>
      </c>
      <c r="F194" s="113">
        <f t="shared" si="3"/>
        <v>3.5256414023121154</v>
      </c>
      <c r="G194" s="13">
        <v>8509.09</v>
      </c>
    </row>
    <row r="195" spans="1:7" x14ac:dyDescent="0.25">
      <c r="A195" s="99">
        <v>45406</v>
      </c>
      <c r="B195" s="16" t="s">
        <v>167</v>
      </c>
      <c r="C195" s="9" t="s">
        <v>52</v>
      </c>
      <c r="D195" s="10" t="s">
        <v>13</v>
      </c>
      <c r="E195" s="17">
        <v>50000</v>
      </c>
      <c r="F195" s="113">
        <f t="shared" si="3"/>
        <v>5.8760690038535257</v>
      </c>
      <c r="G195" s="13">
        <v>8509.09</v>
      </c>
    </row>
    <row r="196" spans="1:7" x14ac:dyDescent="0.25">
      <c r="A196" s="99">
        <v>45406</v>
      </c>
      <c r="B196" s="16" t="s">
        <v>151</v>
      </c>
      <c r="C196" s="9" t="s">
        <v>12</v>
      </c>
      <c r="D196" s="10" t="s">
        <v>13</v>
      </c>
      <c r="E196" s="17">
        <v>165000</v>
      </c>
      <c r="F196" s="113">
        <f t="shared" si="3"/>
        <v>19.391027712716635</v>
      </c>
      <c r="G196" s="13">
        <v>8509.09</v>
      </c>
    </row>
    <row r="197" spans="1:7" x14ac:dyDescent="0.25">
      <c r="A197" s="99">
        <v>45406</v>
      </c>
      <c r="B197" s="16" t="s">
        <v>152</v>
      </c>
      <c r="C197" s="9" t="s">
        <v>12</v>
      </c>
      <c r="D197" s="10" t="s">
        <v>13</v>
      </c>
      <c r="E197" s="17">
        <v>35000</v>
      </c>
      <c r="F197" s="113">
        <f t="shared" si="3"/>
        <v>4.1132483026974684</v>
      </c>
      <c r="G197" s="13">
        <v>8509.09</v>
      </c>
    </row>
    <row r="198" spans="1:7" x14ac:dyDescent="0.25">
      <c r="A198" s="99">
        <v>45408</v>
      </c>
      <c r="B198" s="16" t="s">
        <v>153</v>
      </c>
      <c r="C198" s="9" t="s">
        <v>52</v>
      </c>
      <c r="D198" s="10" t="s">
        <v>13</v>
      </c>
      <c r="E198" s="17">
        <v>990000</v>
      </c>
      <c r="F198" s="113">
        <f t="shared" si="3"/>
        <v>116.34616627629981</v>
      </c>
      <c r="G198" s="13">
        <v>8509.09</v>
      </c>
    </row>
    <row r="199" spans="1:7" x14ac:dyDescent="0.25">
      <c r="A199" s="99">
        <v>45408</v>
      </c>
      <c r="B199" s="16" t="s">
        <v>154</v>
      </c>
      <c r="C199" s="9" t="s">
        <v>20</v>
      </c>
      <c r="D199" s="10" t="s">
        <v>13</v>
      </c>
      <c r="E199" s="17">
        <v>671000</v>
      </c>
      <c r="F199" s="113">
        <f t="shared" si="3"/>
        <v>78.856846031714312</v>
      </c>
      <c r="G199" s="13">
        <v>8509.09</v>
      </c>
    </row>
    <row r="200" spans="1:7" x14ac:dyDescent="0.25">
      <c r="A200" s="99">
        <v>45411</v>
      </c>
      <c r="B200" s="16" t="s">
        <v>129</v>
      </c>
      <c r="C200" s="9" t="s">
        <v>8</v>
      </c>
      <c r="D200" s="10" t="s">
        <v>9</v>
      </c>
      <c r="E200" s="17">
        <v>50000</v>
      </c>
      <c r="F200" s="113">
        <f t="shared" si="3"/>
        <v>5.8760690038535257</v>
      </c>
      <c r="G200" s="13">
        <v>8509.09</v>
      </c>
    </row>
    <row r="201" spans="1:7" x14ac:dyDescent="0.25">
      <c r="A201" s="99">
        <v>45411</v>
      </c>
      <c r="B201" s="16" t="s">
        <v>129</v>
      </c>
      <c r="C201" s="9" t="s">
        <v>8</v>
      </c>
      <c r="D201" s="10" t="s">
        <v>50</v>
      </c>
      <c r="E201" s="17">
        <v>50000</v>
      </c>
      <c r="F201" s="113">
        <f t="shared" si="3"/>
        <v>5.8760690038535257</v>
      </c>
      <c r="G201" s="13">
        <v>8509.09</v>
      </c>
    </row>
    <row r="202" spans="1:7" x14ac:dyDescent="0.25">
      <c r="A202" s="99">
        <v>45411</v>
      </c>
      <c r="B202" s="16" t="s">
        <v>129</v>
      </c>
      <c r="C202" s="9" t="s">
        <v>8</v>
      </c>
      <c r="D202" s="10" t="s">
        <v>13</v>
      </c>
      <c r="E202" s="17">
        <v>50000</v>
      </c>
      <c r="F202" s="113">
        <f t="shared" si="3"/>
        <v>5.8760690038535257</v>
      </c>
      <c r="G202" s="13">
        <v>8509.09</v>
      </c>
    </row>
    <row r="203" spans="1:7" x14ac:dyDescent="0.25">
      <c r="A203" s="99">
        <v>45411</v>
      </c>
      <c r="B203" s="16" t="s">
        <v>129</v>
      </c>
      <c r="C203" s="9" t="s">
        <v>8</v>
      </c>
      <c r="D203" s="10" t="s">
        <v>60</v>
      </c>
      <c r="E203" s="17">
        <v>50000</v>
      </c>
      <c r="F203" s="113">
        <f t="shared" si="3"/>
        <v>5.8760690038535257</v>
      </c>
      <c r="G203" s="13">
        <v>8509.09</v>
      </c>
    </row>
    <row r="204" spans="1:7" x14ac:dyDescent="0.25">
      <c r="A204" s="109">
        <v>45412</v>
      </c>
      <c r="B204" s="89" t="s">
        <v>155</v>
      </c>
      <c r="C204" s="9" t="s">
        <v>47</v>
      </c>
      <c r="D204" s="10" t="s">
        <v>13</v>
      </c>
      <c r="E204" s="17">
        <f>F204*G204</f>
        <v>251018.155</v>
      </c>
      <c r="F204" s="113">
        <v>29.5</v>
      </c>
      <c r="G204" s="13">
        <v>8509.09</v>
      </c>
    </row>
    <row r="205" spans="1:7" x14ac:dyDescent="0.25">
      <c r="A205" s="79">
        <v>45412</v>
      </c>
      <c r="B205" s="89" t="s">
        <v>168</v>
      </c>
      <c r="C205" s="9" t="s">
        <v>47</v>
      </c>
      <c r="D205" s="10" t="s">
        <v>13</v>
      </c>
      <c r="E205" s="117">
        <v>118000</v>
      </c>
      <c r="F205" s="113">
        <f>E205/G205</f>
        <v>13.867522849094321</v>
      </c>
      <c r="G205" s="13">
        <v>8509.09</v>
      </c>
    </row>
    <row r="206" spans="1:7" x14ac:dyDescent="0.25">
      <c r="A206" s="79">
        <v>45412</v>
      </c>
      <c r="B206" s="110" t="s">
        <v>156</v>
      </c>
      <c r="C206" s="9" t="s">
        <v>47</v>
      </c>
      <c r="D206" s="10" t="s">
        <v>13</v>
      </c>
      <c r="E206" s="117">
        <v>59000</v>
      </c>
      <c r="F206" s="113">
        <f t="shared" ref="F206:F207" si="4">E206/G206</f>
        <v>6.9337614245471606</v>
      </c>
      <c r="G206" s="13">
        <v>8509.09</v>
      </c>
    </row>
    <row r="207" spans="1:7" x14ac:dyDescent="0.25">
      <c r="A207" s="111">
        <v>45412</v>
      </c>
      <c r="B207" s="112" t="s">
        <v>157</v>
      </c>
      <c r="C207" s="9" t="s">
        <v>47</v>
      </c>
      <c r="D207" s="10" t="s">
        <v>13</v>
      </c>
      <c r="E207" s="117">
        <v>59000</v>
      </c>
      <c r="F207" s="113">
        <f t="shared" si="4"/>
        <v>6.9337614245471606</v>
      </c>
      <c r="G207" s="13">
        <v>8509.09</v>
      </c>
    </row>
    <row r="208" spans="1:7" x14ac:dyDescent="0.25">
      <c r="A208" s="100">
        <v>45412</v>
      </c>
      <c r="B208" s="8" t="s">
        <v>63</v>
      </c>
      <c r="C208" s="9" t="s">
        <v>20</v>
      </c>
      <c r="D208" s="10" t="s">
        <v>13</v>
      </c>
      <c r="E208" s="81">
        <v>30000</v>
      </c>
      <c r="F208" s="113">
        <f t="shared" si="3"/>
        <v>3.5256414023121154</v>
      </c>
      <c r="G208" s="13">
        <v>8509.09</v>
      </c>
    </row>
    <row r="209" spans="1:7" x14ac:dyDescent="0.25">
      <c r="A209" s="100">
        <v>45412</v>
      </c>
      <c r="B209" s="16" t="s">
        <v>97</v>
      </c>
      <c r="C209" s="94" t="s">
        <v>31</v>
      </c>
      <c r="D209" s="105" t="s">
        <v>50</v>
      </c>
      <c r="E209" s="82">
        <v>600000</v>
      </c>
      <c r="F209" s="113">
        <f t="shared" si="3"/>
        <v>70.512828046242305</v>
      </c>
      <c r="G209" s="13">
        <v>8509.09</v>
      </c>
    </row>
    <row r="210" spans="1:7" x14ac:dyDescent="0.25">
      <c r="A210" s="100">
        <v>45412</v>
      </c>
      <c r="B210" s="16" t="s">
        <v>97</v>
      </c>
      <c r="C210" s="94" t="s">
        <v>31</v>
      </c>
      <c r="D210" s="105" t="s">
        <v>13</v>
      </c>
      <c r="E210" s="82">
        <v>220000</v>
      </c>
      <c r="F210" s="113">
        <f t="shared" si="3"/>
        <v>25.854703616955515</v>
      </c>
      <c r="G210" s="13">
        <v>8509.09</v>
      </c>
    </row>
    <row r="211" spans="1:7" x14ac:dyDescent="0.25">
      <c r="A211" s="100">
        <v>45412</v>
      </c>
      <c r="B211" s="16" t="s">
        <v>97</v>
      </c>
      <c r="C211" s="94" t="s">
        <v>31</v>
      </c>
      <c r="D211" s="105" t="s">
        <v>9</v>
      </c>
      <c r="E211" s="82">
        <v>685000</v>
      </c>
      <c r="F211" s="113">
        <f t="shared" si="3"/>
        <v>80.502145352793306</v>
      </c>
      <c r="G211" s="13">
        <v>8509.09</v>
      </c>
    </row>
    <row r="212" spans="1:7" x14ac:dyDescent="0.25">
      <c r="A212" s="100">
        <v>45412</v>
      </c>
      <c r="B212" s="16" t="s">
        <v>97</v>
      </c>
      <c r="C212" s="94" t="s">
        <v>31</v>
      </c>
      <c r="D212" s="105" t="s">
        <v>60</v>
      </c>
      <c r="E212" s="82">
        <v>664000</v>
      </c>
      <c r="F212" s="113">
        <f t="shared" si="3"/>
        <v>78.034196371174829</v>
      </c>
      <c r="G212" s="13">
        <v>8509.09</v>
      </c>
    </row>
    <row r="213" spans="1:7" ht="15.75" thickBot="1" x14ac:dyDescent="0.3">
      <c r="A213" s="101">
        <v>45412</v>
      </c>
      <c r="B213" s="16" t="s">
        <v>97</v>
      </c>
      <c r="C213" s="95" t="s">
        <v>31</v>
      </c>
      <c r="D213" s="106" t="s">
        <v>60</v>
      </c>
      <c r="E213" s="83">
        <v>511500</v>
      </c>
      <c r="F213" s="118">
        <f t="shared" si="3"/>
        <v>60.112185909421569</v>
      </c>
      <c r="G213" s="84">
        <v>8509.09</v>
      </c>
    </row>
    <row r="214" spans="1:7" x14ac:dyDescent="0.25">
      <c r="A214" s="120">
        <v>45413</v>
      </c>
      <c r="B214" s="121" t="s">
        <v>169</v>
      </c>
      <c r="C214" s="122" t="s">
        <v>12</v>
      </c>
      <c r="D214" s="122" t="s">
        <v>13</v>
      </c>
      <c r="E214" s="123">
        <v>150000</v>
      </c>
      <c r="F214" s="124">
        <f>+E214/G214</f>
        <v>17.636497673745957</v>
      </c>
      <c r="G214" s="13">
        <v>8505.09</v>
      </c>
    </row>
    <row r="215" spans="1:7" x14ac:dyDescent="0.25">
      <c r="A215" s="125">
        <v>45413</v>
      </c>
      <c r="B215" s="126" t="s">
        <v>170</v>
      </c>
      <c r="C215" s="86" t="s">
        <v>15</v>
      </c>
      <c r="D215" s="127" t="s">
        <v>77</v>
      </c>
      <c r="E215" s="128">
        <v>760000</v>
      </c>
      <c r="F215" s="129">
        <f t="shared" ref="F215:F260" si="5">+E215/G215</f>
        <v>89.358254880312842</v>
      </c>
      <c r="G215" s="13">
        <v>8505.09</v>
      </c>
    </row>
    <row r="216" spans="1:7" x14ac:dyDescent="0.25">
      <c r="A216" s="125">
        <v>45414</v>
      </c>
      <c r="B216" s="126" t="s">
        <v>171</v>
      </c>
      <c r="C216" s="86" t="s">
        <v>12</v>
      </c>
      <c r="D216" s="9" t="s">
        <v>9</v>
      </c>
      <c r="E216" s="128">
        <v>300000</v>
      </c>
      <c r="F216" s="129">
        <f t="shared" si="5"/>
        <v>35.272995347491914</v>
      </c>
      <c r="G216" s="13">
        <v>8505.09</v>
      </c>
    </row>
    <row r="217" spans="1:7" x14ac:dyDescent="0.25">
      <c r="A217" s="125">
        <v>45415</v>
      </c>
      <c r="B217" s="126" t="s">
        <v>172</v>
      </c>
      <c r="C217" s="86" t="s">
        <v>31</v>
      </c>
      <c r="D217" s="9" t="s">
        <v>50</v>
      </c>
      <c r="E217" s="128">
        <v>300000</v>
      </c>
      <c r="F217" s="129">
        <f t="shared" si="5"/>
        <v>35.272995347491914</v>
      </c>
      <c r="G217" s="13">
        <v>8505.09</v>
      </c>
    </row>
    <row r="218" spans="1:7" x14ac:dyDescent="0.25">
      <c r="A218" s="125">
        <v>45418</v>
      </c>
      <c r="B218" s="126" t="s">
        <v>129</v>
      </c>
      <c r="C218" s="9" t="s">
        <v>8</v>
      </c>
      <c r="D218" s="127" t="s">
        <v>50</v>
      </c>
      <c r="E218" s="131">
        <v>50000</v>
      </c>
      <c r="F218" s="129">
        <f t="shared" si="5"/>
        <v>5.8788325579153184</v>
      </c>
      <c r="G218" s="13">
        <v>8505.09</v>
      </c>
    </row>
    <row r="219" spans="1:7" x14ac:dyDescent="0.25">
      <c r="A219" s="125">
        <v>45418</v>
      </c>
      <c r="B219" s="126" t="s">
        <v>129</v>
      </c>
      <c r="C219" s="86" t="s">
        <v>8</v>
      </c>
      <c r="D219" s="9" t="s">
        <v>13</v>
      </c>
      <c r="E219" s="131">
        <v>50000</v>
      </c>
      <c r="F219" s="129">
        <f t="shared" si="5"/>
        <v>5.8788325579153184</v>
      </c>
      <c r="G219" s="13">
        <v>8505.09</v>
      </c>
    </row>
    <row r="220" spans="1:7" x14ac:dyDescent="0.25">
      <c r="A220" s="125">
        <v>45418</v>
      </c>
      <c r="B220" s="126" t="s">
        <v>129</v>
      </c>
      <c r="C220" s="9" t="s">
        <v>8</v>
      </c>
      <c r="D220" s="9" t="s">
        <v>9</v>
      </c>
      <c r="E220" s="131">
        <v>50000</v>
      </c>
      <c r="F220" s="129">
        <f t="shared" si="5"/>
        <v>5.8788325579153184</v>
      </c>
      <c r="G220" s="13">
        <v>8505.09</v>
      </c>
    </row>
    <row r="221" spans="1:7" x14ac:dyDescent="0.25">
      <c r="A221" s="125">
        <v>45418</v>
      </c>
      <c r="B221" s="126" t="s">
        <v>129</v>
      </c>
      <c r="C221" s="9" t="s">
        <v>8</v>
      </c>
      <c r="D221" s="9" t="s">
        <v>60</v>
      </c>
      <c r="E221" s="131">
        <v>50000</v>
      </c>
      <c r="F221" s="129">
        <f t="shared" si="5"/>
        <v>5.8788325579153184</v>
      </c>
      <c r="G221" s="13">
        <v>8505.09</v>
      </c>
    </row>
    <row r="222" spans="1:7" x14ac:dyDescent="0.25">
      <c r="A222" s="125">
        <v>45420</v>
      </c>
      <c r="B222" s="126" t="s">
        <v>173</v>
      </c>
      <c r="C222" s="9" t="s">
        <v>17</v>
      </c>
      <c r="D222" s="9" t="s">
        <v>13</v>
      </c>
      <c r="E222" s="131">
        <v>1000000</v>
      </c>
      <c r="F222" s="129">
        <f t="shared" si="5"/>
        <v>117.57665115830638</v>
      </c>
      <c r="G222" s="13">
        <v>8505.09</v>
      </c>
    </row>
    <row r="223" spans="1:7" x14ac:dyDescent="0.25">
      <c r="A223" s="125">
        <v>45420</v>
      </c>
      <c r="B223" s="126" t="s">
        <v>174</v>
      </c>
      <c r="C223" s="9" t="s">
        <v>175</v>
      </c>
      <c r="D223" s="9" t="s">
        <v>13</v>
      </c>
      <c r="E223" s="131">
        <v>15000</v>
      </c>
      <c r="F223" s="129">
        <f t="shared" si="5"/>
        <v>1.7636497673745957</v>
      </c>
      <c r="G223" s="13">
        <v>8505.09</v>
      </c>
    </row>
    <row r="224" spans="1:7" x14ac:dyDescent="0.25">
      <c r="A224" s="125">
        <v>45420</v>
      </c>
      <c r="B224" s="126" t="s">
        <v>176</v>
      </c>
      <c r="C224" s="9" t="s">
        <v>12</v>
      </c>
      <c r="D224" s="9" t="s">
        <v>13</v>
      </c>
      <c r="E224" s="131">
        <v>793500</v>
      </c>
      <c r="F224" s="129">
        <f t="shared" si="5"/>
        <v>93.29707269411611</v>
      </c>
      <c r="G224" s="13">
        <v>8505.09</v>
      </c>
    </row>
    <row r="225" spans="1:7" x14ac:dyDescent="0.25">
      <c r="A225" s="125">
        <v>45425</v>
      </c>
      <c r="B225" s="130" t="s">
        <v>177</v>
      </c>
      <c r="C225" s="9" t="s">
        <v>47</v>
      </c>
      <c r="D225" s="9" t="s">
        <v>13</v>
      </c>
      <c r="E225" s="132">
        <v>177000</v>
      </c>
      <c r="F225" s="129">
        <f t="shared" si="5"/>
        <v>20.81106725502023</v>
      </c>
      <c r="G225" s="13">
        <v>8505.09</v>
      </c>
    </row>
    <row r="226" spans="1:7" x14ac:dyDescent="0.25">
      <c r="A226" s="125">
        <v>45425</v>
      </c>
      <c r="B226" s="126" t="s">
        <v>129</v>
      </c>
      <c r="C226" s="9" t="s">
        <v>8</v>
      </c>
      <c r="D226" s="9" t="s">
        <v>50</v>
      </c>
      <c r="E226" s="131">
        <v>50000</v>
      </c>
      <c r="F226" s="129">
        <f t="shared" si="5"/>
        <v>5.8788325579153184</v>
      </c>
      <c r="G226" s="13">
        <v>8505.09</v>
      </c>
    </row>
    <row r="227" spans="1:7" x14ac:dyDescent="0.25">
      <c r="A227" s="125">
        <v>45425</v>
      </c>
      <c r="B227" s="126" t="s">
        <v>129</v>
      </c>
      <c r="C227" s="9" t="s">
        <v>8</v>
      </c>
      <c r="D227" s="9" t="s">
        <v>13</v>
      </c>
      <c r="E227" s="131">
        <v>50000</v>
      </c>
      <c r="F227" s="129">
        <f t="shared" si="5"/>
        <v>5.8788325579153184</v>
      </c>
      <c r="G227" s="13">
        <v>8505.09</v>
      </c>
    </row>
    <row r="228" spans="1:7" x14ac:dyDescent="0.25">
      <c r="A228" s="125">
        <v>45425</v>
      </c>
      <c r="B228" s="126" t="s">
        <v>129</v>
      </c>
      <c r="C228" s="9" t="s">
        <v>8</v>
      </c>
      <c r="D228" s="9" t="s">
        <v>9</v>
      </c>
      <c r="E228" s="131">
        <v>50000</v>
      </c>
      <c r="F228" s="129">
        <f t="shared" si="5"/>
        <v>5.8788325579153184</v>
      </c>
      <c r="G228" s="13">
        <v>8505.09</v>
      </c>
    </row>
    <row r="229" spans="1:7" x14ac:dyDescent="0.25">
      <c r="A229" s="125">
        <v>45425</v>
      </c>
      <c r="B229" s="126" t="s">
        <v>129</v>
      </c>
      <c r="C229" s="9" t="s">
        <v>8</v>
      </c>
      <c r="D229" s="9" t="s">
        <v>60</v>
      </c>
      <c r="E229" s="131">
        <v>50000</v>
      </c>
      <c r="F229" s="129">
        <f t="shared" si="5"/>
        <v>5.8788325579153184</v>
      </c>
      <c r="G229" s="13">
        <v>8505.09</v>
      </c>
    </row>
    <row r="230" spans="1:7" x14ac:dyDescent="0.25">
      <c r="A230" s="125">
        <v>45425</v>
      </c>
      <c r="B230" s="126" t="s">
        <v>188</v>
      </c>
      <c r="C230" s="9" t="s">
        <v>31</v>
      </c>
      <c r="D230" s="9" t="s">
        <v>50</v>
      </c>
      <c r="E230" s="131">
        <v>250000</v>
      </c>
      <c r="F230" s="129">
        <f t="shared" si="5"/>
        <v>29.394162789576594</v>
      </c>
      <c r="G230" s="13">
        <v>8505.09</v>
      </c>
    </row>
    <row r="231" spans="1:7" x14ac:dyDescent="0.25">
      <c r="A231" s="125">
        <v>45426</v>
      </c>
      <c r="B231" s="126" t="s">
        <v>63</v>
      </c>
      <c r="C231" s="20" t="s">
        <v>17</v>
      </c>
      <c r="D231" s="9" t="s">
        <v>13</v>
      </c>
      <c r="E231" s="131">
        <v>30000</v>
      </c>
      <c r="F231" s="129">
        <f t="shared" si="5"/>
        <v>3.5272995347491913</v>
      </c>
      <c r="G231" s="13">
        <v>8505.09</v>
      </c>
    </row>
    <row r="232" spans="1:7" x14ac:dyDescent="0.25">
      <c r="A232" s="125">
        <v>45426</v>
      </c>
      <c r="B232" s="126" t="s">
        <v>189</v>
      </c>
      <c r="C232" s="9" t="s">
        <v>10</v>
      </c>
      <c r="D232" s="9" t="s">
        <v>50</v>
      </c>
      <c r="E232" s="131">
        <v>980000</v>
      </c>
      <c r="F232" s="129">
        <f t="shared" si="5"/>
        <v>115.22511813514025</v>
      </c>
      <c r="G232" s="13">
        <v>8505.09</v>
      </c>
    </row>
    <row r="233" spans="1:7" x14ac:dyDescent="0.25">
      <c r="A233" s="125">
        <v>45427</v>
      </c>
      <c r="B233" s="126" t="s">
        <v>178</v>
      </c>
      <c r="C233" s="9" t="s">
        <v>12</v>
      </c>
      <c r="D233" s="9" t="s">
        <v>13</v>
      </c>
      <c r="E233" s="131">
        <v>20000</v>
      </c>
      <c r="F233" s="129">
        <f t="shared" si="5"/>
        <v>2.3515330231661276</v>
      </c>
      <c r="G233" s="13">
        <v>8505.09</v>
      </c>
    </row>
    <row r="234" spans="1:7" x14ac:dyDescent="0.25">
      <c r="A234" s="125">
        <v>45427</v>
      </c>
      <c r="B234" s="126" t="s">
        <v>49</v>
      </c>
      <c r="C234" s="9" t="s">
        <v>8</v>
      </c>
      <c r="D234" s="9" t="s">
        <v>13</v>
      </c>
      <c r="E234" s="131">
        <v>50000</v>
      </c>
      <c r="F234" s="129">
        <f t="shared" si="5"/>
        <v>5.8788325579153184</v>
      </c>
      <c r="G234" s="13">
        <v>8505.09</v>
      </c>
    </row>
    <row r="235" spans="1:7" x14ac:dyDescent="0.25">
      <c r="A235" s="125">
        <v>45428</v>
      </c>
      <c r="B235" s="126" t="s">
        <v>190</v>
      </c>
      <c r="C235" s="9" t="s">
        <v>130</v>
      </c>
      <c r="D235" s="9" t="s">
        <v>50</v>
      </c>
      <c r="E235" s="131">
        <v>1362000</v>
      </c>
      <c r="F235" s="129">
        <f t="shared" si="5"/>
        <v>160.13939887761327</v>
      </c>
      <c r="G235" s="13">
        <v>8505.09</v>
      </c>
    </row>
    <row r="236" spans="1:7" x14ac:dyDescent="0.25">
      <c r="A236" s="125">
        <v>45429</v>
      </c>
      <c r="B236" s="126" t="s">
        <v>179</v>
      </c>
      <c r="C236" s="9" t="s">
        <v>17</v>
      </c>
      <c r="D236" s="9" t="s">
        <v>13</v>
      </c>
      <c r="E236" s="131">
        <v>250000</v>
      </c>
      <c r="F236" s="129">
        <f t="shared" si="5"/>
        <v>29.394162789576594</v>
      </c>
      <c r="G236" s="13">
        <v>8505.09</v>
      </c>
    </row>
    <row r="237" spans="1:7" x14ac:dyDescent="0.25">
      <c r="A237" s="125">
        <v>45432</v>
      </c>
      <c r="B237" s="126" t="s">
        <v>180</v>
      </c>
      <c r="C237" s="9" t="s">
        <v>31</v>
      </c>
      <c r="D237" s="9" t="s">
        <v>50</v>
      </c>
      <c r="E237" s="131">
        <v>250000</v>
      </c>
      <c r="F237" s="129">
        <f t="shared" si="5"/>
        <v>29.394162789576594</v>
      </c>
      <c r="G237" s="13">
        <v>8505.09</v>
      </c>
    </row>
    <row r="238" spans="1:7" x14ac:dyDescent="0.25">
      <c r="A238" s="125">
        <v>45432</v>
      </c>
      <c r="B238" s="126" t="s">
        <v>129</v>
      </c>
      <c r="C238" s="9" t="s">
        <v>8</v>
      </c>
      <c r="D238" s="9" t="s">
        <v>50</v>
      </c>
      <c r="E238" s="131">
        <v>50000</v>
      </c>
      <c r="F238" s="129">
        <f t="shared" si="5"/>
        <v>5.8788325579153184</v>
      </c>
      <c r="G238" s="13">
        <v>8505.09</v>
      </c>
    </row>
    <row r="239" spans="1:7" x14ac:dyDescent="0.25">
      <c r="A239" s="125">
        <v>45432</v>
      </c>
      <c r="B239" s="126" t="s">
        <v>129</v>
      </c>
      <c r="C239" s="9" t="s">
        <v>8</v>
      </c>
      <c r="D239" s="9" t="s">
        <v>13</v>
      </c>
      <c r="E239" s="131">
        <v>50000</v>
      </c>
      <c r="F239" s="129">
        <f t="shared" si="5"/>
        <v>5.8788325579153184</v>
      </c>
      <c r="G239" s="13">
        <v>8505.09</v>
      </c>
    </row>
    <row r="240" spans="1:7" x14ac:dyDescent="0.25">
      <c r="A240" s="125">
        <v>45432</v>
      </c>
      <c r="B240" s="126" t="s">
        <v>129</v>
      </c>
      <c r="C240" s="9" t="s">
        <v>8</v>
      </c>
      <c r="D240" s="9" t="s">
        <v>9</v>
      </c>
      <c r="E240" s="131">
        <v>50000</v>
      </c>
      <c r="F240" s="129">
        <f t="shared" si="5"/>
        <v>5.8788325579153184</v>
      </c>
      <c r="G240" s="13">
        <v>8505.09</v>
      </c>
    </row>
    <row r="241" spans="1:7" x14ac:dyDescent="0.25">
      <c r="A241" s="125">
        <v>45432</v>
      </c>
      <c r="B241" s="126" t="s">
        <v>129</v>
      </c>
      <c r="C241" s="9" t="s">
        <v>8</v>
      </c>
      <c r="D241" s="9" t="s">
        <v>60</v>
      </c>
      <c r="E241" s="131">
        <v>50000</v>
      </c>
      <c r="F241" s="129">
        <f t="shared" si="5"/>
        <v>5.8788325579153184</v>
      </c>
      <c r="G241" s="13">
        <v>8505.09</v>
      </c>
    </row>
    <row r="242" spans="1:7" x14ac:dyDescent="0.25">
      <c r="A242" s="40">
        <v>45432</v>
      </c>
      <c r="B242" s="126" t="s">
        <v>181</v>
      </c>
      <c r="C242" s="9" t="s">
        <v>20</v>
      </c>
      <c r="D242" s="9" t="s">
        <v>13</v>
      </c>
      <c r="E242" s="131">
        <v>110000</v>
      </c>
      <c r="F242" s="129">
        <f t="shared" si="5"/>
        <v>12.933431627413702</v>
      </c>
      <c r="G242" s="13">
        <v>8505.09</v>
      </c>
    </row>
    <row r="243" spans="1:7" x14ac:dyDescent="0.25">
      <c r="A243" s="40">
        <v>45433</v>
      </c>
      <c r="B243" s="126" t="s">
        <v>63</v>
      </c>
      <c r="C243" s="9" t="s">
        <v>17</v>
      </c>
      <c r="D243" s="9" t="s">
        <v>13</v>
      </c>
      <c r="E243" s="131">
        <v>30000</v>
      </c>
      <c r="F243" s="129">
        <f t="shared" si="5"/>
        <v>3.5272995347491913</v>
      </c>
      <c r="G243" s="13">
        <v>8505.09</v>
      </c>
    </row>
    <row r="244" spans="1:7" x14ac:dyDescent="0.25">
      <c r="A244" s="40">
        <v>45434</v>
      </c>
      <c r="B244" s="126" t="s">
        <v>182</v>
      </c>
      <c r="C244" s="9" t="s">
        <v>66</v>
      </c>
      <c r="D244" s="9" t="s">
        <v>50</v>
      </c>
      <c r="E244" s="131">
        <v>1500000</v>
      </c>
      <c r="F244" s="129">
        <f t="shared" si="5"/>
        <v>176.36497673745956</v>
      </c>
      <c r="G244" s="13">
        <v>8505.09</v>
      </c>
    </row>
    <row r="245" spans="1:7" x14ac:dyDescent="0.25">
      <c r="A245" s="40">
        <v>45434</v>
      </c>
      <c r="B245" s="126" t="s">
        <v>183</v>
      </c>
      <c r="C245" s="9" t="s">
        <v>31</v>
      </c>
      <c r="D245" s="9" t="s">
        <v>50</v>
      </c>
      <c r="E245" s="131">
        <v>50000</v>
      </c>
      <c r="F245" s="129">
        <f t="shared" si="5"/>
        <v>5.8788325579153184</v>
      </c>
      <c r="G245" s="13">
        <v>8505.09</v>
      </c>
    </row>
    <row r="246" spans="1:7" x14ac:dyDescent="0.25">
      <c r="A246" s="40">
        <v>45439</v>
      </c>
      <c r="B246" s="126" t="s">
        <v>129</v>
      </c>
      <c r="C246" s="9" t="s">
        <v>8</v>
      </c>
      <c r="D246" s="9" t="s">
        <v>50</v>
      </c>
      <c r="E246" s="131">
        <v>50000</v>
      </c>
      <c r="F246" s="129">
        <f t="shared" si="5"/>
        <v>5.8788325579153184</v>
      </c>
      <c r="G246" s="13">
        <v>8505.09</v>
      </c>
    </row>
    <row r="247" spans="1:7" x14ac:dyDescent="0.25">
      <c r="A247" s="40">
        <v>45439</v>
      </c>
      <c r="B247" s="126" t="s">
        <v>129</v>
      </c>
      <c r="C247" s="9" t="s">
        <v>8</v>
      </c>
      <c r="D247" s="9" t="s">
        <v>13</v>
      </c>
      <c r="E247" s="131">
        <v>50000</v>
      </c>
      <c r="F247" s="129">
        <f t="shared" si="5"/>
        <v>5.8788325579153184</v>
      </c>
      <c r="G247" s="13">
        <v>8505.09</v>
      </c>
    </row>
    <row r="248" spans="1:7" x14ac:dyDescent="0.25">
      <c r="A248" s="40">
        <v>45439</v>
      </c>
      <c r="B248" s="126" t="s">
        <v>129</v>
      </c>
      <c r="C248" s="9" t="s">
        <v>8</v>
      </c>
      <c r="D248" s="9" t="s">
        <v>9</v>
      </c>
      <c r="E248" s="131">
        <v>50000</v>
      </c>
      <c r="F248" s="129">
        <f t="shared" si="5"/>
        <v>5.8788325579153184</v>
      </c>
      <c r="G248" s="13">
        <v>8505.09</v>
      </c>
    </row>
    <row r="249" spans="1:7" x14ac:dyDescent="0.25">
      <c r="A249" s="40">
        <v>45439</v>
      </c>
      <c r="B249" s="126" t="s">
        <v>129</v>
      </c>
      <c r="C249" s="9" t="s">
        <v>8</v>
      </c>
      <c r="D249" s="9" t="s">
        <v>60</v>
      </c>
      <c r="E249" s="131">
        <v>50000</v>
      </c>
      <c r="F249" s="129">
        <f t="shared" si="5"/>
        <v>5.8788325579153184</v>
      </c>
      <c r="G249" s="13">
        <v>8505.09</v>
      </c>
    </row>
    <row r="250" spans="1:7" x14ac:dyDescent="0.25">
      <c r="A250" s="40">
        <v>45440</v>
      </c>
      <c r="B250" s="126" t="s">
        <v>63</v>
      </c>
      <c r="C250" s="9" t="s">
        <v>17</v>
      </c>
      <c r="D250" s="9" t="s">
        <v>13</v>
      </c>
      <c r="E250" s="131">
        <v>30000</v>
      </c>
      <c r="F250" s="129">
        <f t="shared" si="5"/>
        <v>3.5272995347491913</v>
      </c>
      <c r="G250" s="13">
        <v>8505.09</v>
      </c>
    </row>
    <row r="251" spans="1:7" x14ac:dyDescent="0.25">
      <c r="A251" s="40">
        <v>45443</v>
      </c>
      <c r="B251" s="126" t="s">
        <v>191</v>
      </c>
      <c r="C251" s="9" t="s">
        <v>52</v>
      </c>
      <c r="D251" s="9" t="s">
        <v>13</v>
      </c>
      <c r="E251" s="131">
        <v>990000</v>
      </c>
      <c r="F251" s="129">
        <f t="shared" si="5"/>
        <v>116.40088464672331</v>
      </c>
      <c r="G251" s="13">
        <v>8505.09</v>
      </c>
    </row>
    <row r="252" spans="1:7" x14ac:dyDescent="0.25">
      <c r="A252" s="40">
        <v>45443</v>
      </c>
      <c r="B252" s="126" t="s">
        <v>184</v>
      </c>
      <c r="C252" s="9" t="s">
        <v>20</v>
      </c>
      <c r="D252" s="9" t="s">
        <v>13</v>
      </c>
      <c r="E252" s="131">
        <v>670000</v>
      </c>
      <c r="F252" s="129">
        <f t="shared" si="5"/>
        <v>78.776356276065272</v>
      </c>
      <c r="G252" s="13">
        <v>8505.09</v>
      </c>
    </row>
    <row r="253" spans="1:7" x14ac:dyDescent="0.25">
      <c r="A253" s="40">
        <v>45443</v>
      </c>
      <c r="B253" s="126" t="s">
        <v>192</v>
      </c>
      <c r="C253" s="9" t="s">
        <v>31</v>
      </c>
      <c r="D253" s="9" t="s">
        <v>50</v>
      </c>
      <c r="E253" s="131">
        <v>665000</v>
      </c>
      <c r="F253" s="129">
        <f t="shared" si="5"/>
        <v>78.188473020273747</v>
      </c>
      <c r="G253" s="13">
        <v>8505.09</v>
      </c>
    </row>
    <row r="254" spans="1:7" x14ac:dyDescent="0.25">
      <c r="A254" s="40">
        <v>45443</v>
      </c>
      <c r="B254" s="126" t="s">
        <v>192</v>
      </c>
      <c r="C254" s="9" t="s">
        <v>31</v>
      </c>
      <c r="D254" s="9" t="s">
        <v>13</v>
      </c>
      <c r="E254" s="131">
        <v>670000</v>
      </c>
      <c r="F254" s="129">
        <f t="shared" si="5"/>
        <v>78.776356276065272</v>
      </c>
      <c r="G254" s="13">
        <v>8505.09</v>
      </c>
    </row>
    <row r="255" spans="1:7" x14ac:dyDescent="0.25">
      <c r="A255" s="40">
        <v>45443</v>
      </c>
      <c r="B255" s="126" t="s">
        <v>192</v>
      </c>
      <c r="C255" s="9" t="s">
        <v>31</v>
      </c>
      <c r="D255" s="9" t="s">
        <v>9</v>
      </c>
      <c r="E255" s="133">
        <v>630000</v>
      </c>
      <c r="F255" s="129">
        <f t="shared" si="5"/>
        <v>74.073290229733018</v>
      </c>
      <c r="G255" s="13">
        <v>8505.09</v>
      </c>
    </row>
    <row r="256" spans="1:7" x14ac:dyDescent="0.25">
      <c r="A256" s="40">
        <v>45443</v>
      </c>
      <c r="B256" s="126" t="s">
        <v>192</v>
      </c>
      <c r="C256" s="9" t="s">
        <v>31</v>
      </c>
      <c r="D256" s="9" t="s">
        <v>60</v>
      </c>
      <c r="E256" s="133">
        <v>1003000</v>
      </c>
      <c r="F256" s="129">
        <f t="shared" si="5"/>
        <v>117.9293811117813</v>
      </c>
      <c r="G256" s="13">
        <v>8505.09</v>
      </c>
    </row>
    <row r="257" spans="1:7" x14ac:dyDescent="0.25">
      <c r="A257" s="40">
        <v>45443</v>
      </c>
      <c r="B257" s="134" t="s">
        <v>185</v>
      </c>
      <c r="C257" s="9" t="s">
        <v>47</v>
      </c>
      <c r="D257" s="9" t="s">
        <v>13</v>
      </c>
      <c r="E257" s="135">
        <v>59000</v>
      </c>
      <c r="F257" s="129">
        <f t="shared" si="5"/>
        <v>6.9370224183400762</v>
      </c>
      <c r="G257" s="13">
        <v>8505.09</v>
      </c>
    </row>
    <row r="258" spans="1:7" x14ac:dyDescent="0.25">
      <c r="A258" s="40">
        <v>45443</v>
      </c>
      <c r="B258" s="134" t="s">
        <v>186</v>
      </c>
      <c r="C258" s="9" t="s">
        <v>47</v>
      </c>
      <c r="D258" s="9" t="s">
        <v>13</v>
      </c>
      <c r="E258" s="136">
        <v>118000</v>
      </c>
      <c r="F258" s="129">
        <f t="shared" si="5"/>
        <v>13.874044836680152</v>
      </c>
      <c r="G258" s="13">
        <v>8505.09</v>
      </c>
    </row>
    <row r="259" spans="1:7" x14ac:dyDescent="0.25">
      <c r="A259" s="40">
        <v>45443</v>
      </c>
      <c r="B259" s="134" t="s">
        <v>187</v>
      </c>
      <c r="C259" s="9" t="s">
        <v>47</v>
      </c>
      <c r="D259" s="9" t="s">
        <v>13</v>
      </c>
      <c r="E259" s="136">
        <f>F259*G259</f>
        <v>250900.155</v>
      </c>
      <c r="F259" s="137">
        <v>29.5</v>
      </c>
      <c r="G259" s="13">
        <v>8505.09</v>
      </c>
    </row>
    <row r="260" spans="1:7" ht="15.75" thickBot="1" x14ac:dyDescent="0.3">
      <c r="A260" s="60">
        <v>45443</v>
      </c>
      <c r="B260" s="138" t="s">
        <v>185</v>
      </c>
      <c r="C260" s="139" t="s">
        <v>47</v>
      </c>
      <c r="D260" s="139" t="s">
        <v>13</v>
      </c>
      <c r="E260" s="140">
        <v>59000</v>
      </c>
      <c r="F260" s="141">
        <f t="shared" si="5"/>
        <v>6.9370224183400762</v>
      </c>
      <c r="G260" s="84">
        <v>8505.09</v>
      </c>
    </row>
    <row r="261" spans="1:7" x14ac:dyDescent="0.25">
      <c r="A261" s="144">
        <v>45446</v>
      </c>
      <c r="B261" s="145" t="s">
        <v>193</v>
      </c>
      <c r="C261" s="122" t="s">
        <v>17</v>
      </c>
      <c r="D261" s="122" t="s">
        <v>13</v>
      </c>
      <c r="E261" s="146">
        <v>1000000</v>
      </c>
      <c r="F261" s="147">
        <f>+E261/G261</f>
        <v>117.57665115830638</v>
      </c>
      <c r="G261" s="148">
        <v>8505.09</v>
      </c>
    </row>
    <row r="262" spans="1:7" x14ac:dyDescent="0.25">
      <c r="A262" s="144">
        <v>45446</v>
      </c>
      <c r="B262" s="145" t="s">
        <v>194</v>
      </c>
      <c r="C262" s="86" t="s">
        <v>30</v>
      </c>
      <c r="D262" s="127" t="s">
        <v>13</v>
      </c>
      <c r="E262" s="146">
        <v>15000</v>
      </c>
      <c r="F262" s="149">
        <f t="shared" ref="F262:F301" si="6">+E262/G262</f>
        <v>1.7636497673745957</v>
      </c>
      <c r="G262" s="150">
        <v>8505.09</v>
      </c>
    </row>
    <row r="263" spans="1:7" x14ac:dyDescent="0.25">
      <c r="A263" s="144">
        <v>45446</v>
      </c>
      <c r="B263" s="145" t="s">
        <v>129</v>
      </c>
      <c r="C263" s="86" t="s">
        <v>8</v>
      </c>
      <c r="D263" s="9" t="s">
        <v>50</v>
      </c>
      <c r="E263" s="146">
        <v>50000</v>
      </c>
      <c r="F263" s="149">
        <f t="shared" si="6"/>
        <v>5.8788325579153184</v>
      </c>
      <c r="G263" s="150">
        <v>8505.09</v>
      </c>
    </row>
    <row r="264" spans="1:7" x14ac:dyDescent="0.25">
      <c r="A264" s="144">
        <v>45446</v>
      </c>
      <c r="B264" s="145" t="s">
        <v>129</v>
      </c>
      <c r="C264" s="86" t="s">
        <v>8</v>
      </c>
      <c r="D264" s="9" t="s">
        <v>13</v>
      </c>
      <c r="E264" s="146">
        <v>50000</v>
      </c>
      <c r="F264" s="149">
        <f t="shared" si="6"/>
        <v>5.8788325579153184</v>
      </c>
      <c r="G264" s="150">
        <v>8505.09</v>
      </c>
    </row>
    <row r="265" spans="1:7" x14ac:dyDescent="0.25">
      <c r="A265" s="144">
        <v>45446</v>
      </c>
      <c r="B265" s="145" t="s">
        <v>129</v>
      </c>
      <c r="C265" s="86" t="s">
        <v>8</v>
      </c>
      <c r="D265" s="127" t="s">
        <v>9</v>
      </c>
      <c r="E265" s="146">
        <v>50000</v>
      </c>
      <c r="F265" s="149">
        <f t="shared" si="6"/>
        <v>5.8788325579153184</v>
      </c>
      <c r="G265" s="150">
        <v>8505.09</v>
      </c>
    </row>
    <row r="266" spans="1:7" x14ac:dyDescent="0.25">
      <c r="A266" s="144">
        <v>45446</v>
      </c>
      <c r="B266" s="145" t="s">
        <v>129</v>
      </c>
      <c r="C266" s="86" t="s">
        <v>8</v>
      </c>
      <c r="D266" s="9" t="s">
        <v>60</v>
      </c>
      <c r="E266" s="146">
        <v>50000</v>
      </c>
      <c r="F266" s="149">
        <f t="shared" si="6"/>
        <v>5.8788325579153184</v>
      </c>
      <c r="G266" s="150">
        <v>8505.09</v>
      </c>
    </row>
    <row r="267" spans="1:7" x14ac:dyDescent="0.25">
      <c r="A267" s="144">
        <v>45446</v>
      </c>
      <c r="B267" s="89" t="s">
        <v>195</v>
      </c>
      <c r="C267" s="86" t="s">
        <v>47</v>
      </c>
      <c r="D267" s="9" t="s">
        <v>13</v>
      </c>
      <c r="E267" s="151">
        <f>+F267*G267</f>
        <v>250900.155</v>
      </c>
      <c r="F267" s="152">
        <v>29.5</v>
      </c>
      <c r="G267" s="150">
        <v>8505.09</v>
      </c>
    </row>
    <row r="268" spans="1:7" x14ac:dyDescent="0.25">
      <c r="A268" s="144">
        <v>45449</v>
      </c>
      <c r="B268" s="153" t="s">
        <v>196</v>
      </c>
      <c r="C268" s="86" t="s">
        <v>47</v>
      </c>
      <c r="D268" s="9" t="s">
        <v>13</v>
      </c>
      <c r="E268" s="154">
        <v>59000</v>
      </c>
      <c r="F268" s="149">
        <f t="shared" si="6"/>
        <v>6.9370224183400762</v>
      </c>
      <c r="G268" s="150">
        <v>8505.09</v>
      </c>
    </row>
    <row r="269" spans="1:7" x14ac:dyDescent="0.25">
      <c r="A269" s="144">
        <v>45449</v>
      </c>
      <c r="B269" s="145" t="s">
        <v>205</v>
      </c>
      <c r="C269" s="9" t="s">
        <v>197</v>
      </c>
      <c r="D269" s="9" t="s">
        <v>13</v>
      </c>
      <c r="E269" s="155">
        <v>1000000</v>
      </c>
      <c r="F269" s="149">
        <f t="shared" si="6"/>
        <v>117.57665115830638</v>
      </c>
      <c r="G269" s="150">
        <v>8505.09</v>
      </c>
    </row>
    <row r="270" spans="1:7" x14ac:dyDescent="0.25">
      <c r="A270" s="144">
        <v>45450</v>
      </c>
      <c r="B270" s="145" t="s">
        <v>198</v>
      </c>
      <c r="C270" s="9" t="s">
        <v>66</v>
      </c>
      <c r="D270" s="9" t="s">
        <v>13</v>
      </c>
      <c r="E270" s="156">
        <v>500000</v>
      </c>
      <c r="F270" s="149">
        <f t="shared" si="6"/>
        <v>58.788325579153188</v>
      </c>
      <c r="G270" s="150">
        <v>8505.09</v>
      </c>
    </row>
    <row r="271" spans="1:7" x14ac:dyDescent="0.25">
      <c r="A271" s="144">
        <v>45450</v>
      </c>
      <c r="B271" s="145" t="s">
        <v>199</v>
      </c>
      <c r="C271" s="9" t="s">
        <v>12</v>
      </c>
      <c r="D271" s="9" t="s">
        <v>13</v>
      </c>
      <c r="E271" s="156">
        <v>225000</v>
      </c>
      <c r="F271" s="149">
        <f t="shared" si="6"/>
        <v>26.454746510618936</v>
      </c>
      <c r="G271" s="150">
        <v>8505.09</v>
      </c>
    </row>
    <row r="272" spans="1:7" x14ac:dyDescent="0.25">
      <c r="A272" s="144">
        <v>45453</v>
      </c>
      <c r="B272" s="145" t="s">
        <v>129</v>
      </c>
      <c r="C272" s="9" t="s">
        <v>8</v>
      </c>
      <c r="D272" s="9" t="s">
        <v>50</v>
      </c>
      <c r="E272" s="156">
        <v>50000</v>
      </c>
      <c r="F272" s="149">
        <f t="shared" si="6"/>
        <v>5.8788325579153184</v>
      </c>
      <c r="G272" s="150">
        <v>8505.09</v>
      </c>
    </row>
    <row r="273" spans="1:7" x14ac:dyDescent="0.25">
      <c r="A273" s="144">
        <v>45453</v>
      </c>
      <c r="B273" s="145" t="s">
        <v>129</v>
      </c>
      <c r="C273" s="9" t="s">
        <v>8</v>
      </c>
      <c r="D273" s="9" t="s">
        <v>13</v>
      </c>
      <c r="E273" s="155">
        <v>50000</v>
      </c>
      <c r="F273" s="149">
        <f t="shared" si="6"/>
        <v>5.8788325579153184</v>
      </c>
      <c r="G273" s="150">
        <v>8505.09</v>
      </c>
    </row>
    <row r="274" spans="1:7" x14ac:dyDescent="0.25">
      <c r="A274" s="144">
        <v>45453</v>
      </c>
      <c r="B274" s="145" t="s">
        <v>129</v>
      </c>
      <c r="C274" s="9" t="s">
        <v>8</v>
      </c>
      <c r="D274" s="9" t="s">
        <v>9</v>
      </c>
      <c r="E274" s="155">
        <v>50000</v>
      </c>
      <c r="F274" s="149">
        <f t="shared" si="6"/>
        <v>5.8788325579153184</v>
      </c>
      <c r="G274" s="150">
        <v>8505.09</v>
      </c>
    </row>
    <row r="275" spans="1:7" x14ac:dyDescent="0.25">
      <c r="A275" s="144">
        <v>45453</v>
      </c>
      <c r="B275" s="145" t="s">
        <v>129</v>
      </c>
      <c r="C275" s="9" t="s">
        <v>8</v>
      </c>
      <c r="D275" s="9" t="s">
        <v>60</v>
      </c>
      <c r="E275" s="155">
        <v>50000</v>
      </c>
      <c r="F275" s="149">
        <f t="shared" si="6"/>
        <v>5.8788325579153184</v>
      </c>
      <c r="G275" s="150">
        <v>8505.09</v>
      </c>
    </row>
    <row r="276" spans="1:7" x14ac:dyDescent="0.25">
      <c r="A276" s="144">
        <v>45453</v>
      </c>
      <c r="B276" s="145" t="s">
        <v>129</v>
      </c>
      <c r="C276" s="9" t="s">
        <v>8</v>
      </c>
      <c r="D276" s="9" t="s">
        <v>9</v>
      </c>
      <c r="E276" s="155">
        <v>50000</v>
      </c>
      <c r="F276" s="149">
        <f t="shared" si="6"/>
        <v>5.8788325579153184</v>
      </c>
      <c r="G276" s="150">
        <v>8505.09</v>
      </c>
    </row>
    <row r="277" spans="1:7" x14ac:dyDescent="0.25">
      <c r="A277" s="144">
        <v>45453</v>
      </c>
      <c r="B277" s="145" t="s">
        <v>63</v>
      </c>
      <c r="C277" s="9" t="s">
        <v>17</v>
      </c>
      <c r="D277" s="9" t="s">
        <v>13</v>
      </c>
      <c r="E277" s="155">
        <v>30000</v>
      </c>
      <c r="F277" s="149">
        <f t="shared" si="6"/>
        <v>3.5272995347491913</v>
      </c>
      <c r="G277" s="150">
        <v>8505.09</v>
      </c>
    </row>
    <row r="278" spans="1:7" x14ac:dyDescent="0.25">
      <c r="A278" s="125">
        <v>45456</v>
      </c>
      <c r="B278" s="130" t="s">
        <v>177</v>
      </c>
      <c r="C278" s="9" t="s">
        <v>47</v>
      </c>
      <c r="D278" s="9" t="s">
        <v>13</v>
      </c>
      <c r="E278" s="132">
        <v>177000</v>
      </c>
      <c r="F278" s="149">
        <f t="shared" si="6"/>
        <v>20.81106725502023</v>
      </c>
      <c r="G278" s="150">
        <v>8505.09</v>
      </c>
    </row>
    <row r="279" spans="1:7" x14ac:dyDescent="0.25">
      <c r="A279" s="144">
        <v>45463</v>
      </c>
      <c r="B279" s="145" t="s">
        <v>129</v>
      </c>
      <c r="C279" s="9" t="s">
        <v>8</v>
      </c>
      <c r="D279" s="9" t="s">
        <v>9</v>
      </c>
      <c r="E279" s="155">
        <v>50000</v>
      </c>
      <c r="F279" s="149">
        <f t="shared" si="6"/>
        <v>5.8788325579153184</v>
      </c>
      <c r="G279" s="150">
        <v>8505.09</v>
      </c>
    </row>
    <row r="280" spans="1:7" x14ac:dyDescent="0.25">
      <c r="A280" s="144">
        <v>45463</v>
      </c>
      <c r="B280" s="145" t="s">
        <v>129</v>
      </c>
      <c r="C280" s="9" t="s">
        <v>8</v>
      </c>
      <c r="D280" s="9" t="s">
        <v>50</v>
      </c>
      <c r="E280" s="155">
        <v>50000</v>
      </c>
      <c r="F280" s="149">
        <f t="shared" si="6"/>
        <v>5.8788325579153184</v>
      </c>
      <c r="G280" s="150">
        <v>8505.09</v>
      </c>
    </row>
    <row r="281" spans="1:7" x14ac:dyDescent="0.25">
      <c r="A281" s="144">
        <v>45463</v>
      </c>
      <c r="B281" s="145" t="s">
        <v>129</v>
      </c>
      <c r="C281" s="9" t="s">
        <v>8</v>
      </c>
      <c r="D281" s="9" t="s">
        <v>13</v>
      </c>
      <c r="E281" s="155">
        <v>50000</v>
      </c>
      <c r="F281" s="149">
        <f t="shared" si="6"/>
        <v>5.8788325579153184</v>
      </c>
      <c r="G281" s="150">
        <v>8505.09</v>
      </c>
    </row>
    <row r="282" spans="1:7" x14ac:dyDescent="0.25">
      <c r="A282" s="144">
        <v>45463</v>
      </c>
      <c r="B282" s="145" t="s">
        <v>129</v>
      </c>
      <c r="C282" s="9" t="s">
        <v>8</v>
      </c>
      <c r="D282" s="9" t="s">
        <v>9</v>
      </c>
      <c r="E282" s="155">
        <v>50000</v>
      </c>
      <c r="F282" s="149">
        <f t="shared" si="6"/>
        <v>5.8788325579153184</v>
      </c>
      <c r="G282" s="150">
        <v>8505.09</v>
      </c>
    </row>
    <row r="283" spans="1:7" x14ac:dyDescent="0.25">
      <c r="A283" s="144">
        <v>45463</v>
      </c>
      <c r="B283" s="145" t="s">
        <v>129</v>
      </c>
      <c r="C283" s="9" t="s">
        <v>8</v>
      </c>
      <c r="D283" s="9" t="s">
        <v>60</v>
      </c>
      <c r="E283" s="155">
        <v>50000</v>
      </c>
      <c r="F283" s="149">
        <f t="shared" si="6"/>
        <v>5.8788325579153184</v>
      </c>
      <c r="G283" s="150">
        <v>8505.09</v>
      </c>
    </row>
    <row r="284" spans="1:7" x14ac:dyDescent="0.25">
      <c r="A284" s="144">
        <v>45467</v>
      </c>
      <c r="B284" s="145" t="s">
        <v>129</v>
      </c>
      <c r="C284" s="9" t="s">
        <v>8</v>
      </c>
      <c r="D284" s="9" t="s">
        <v>9</v>
      </c>
      <c r="E284" s="155">
        <v>50000</v>
      </c>
      <c r="F284" s="149">
        <f t="shared" si="6"/>
        <v>5.8788325579153184</v>
      </c>
      <c r="G284" s="150">
        <v>8505.09</v>
      </c>
    </row>
    <row r="285" spans="1:7" x14ac:dyDescent="0.25">
      <c r="A285" s="144">
        <v>45467</v>
      </c>
      <c r="B285" s="145" t="s">
        <v>129</v>
      </c>
      <c r="C285" s="9" t="s">
        <v>8</v>
      </c>
      <c r="D285" s="9" t="s">
        <v>50</v>
      </c>
      <c r="E285" s="155">
        <v>50000</v>
      </c>
      <c r="F285" s="149">
        <f t="shared" si="6"/>
        <v>5.8788325579153184</v>
      </c>
      <c r="G285" s="150">
        <v>8505.09</v>
      </c>
    </row>
    <row r="286" spans="1:7" x14ac:dyDescent="0.25">
      <c r="A286" s="144">
        <v>45467</v>
      </c>
      <c r="B286" s="145" t="s">
        <v>129</v>
      </c>
      <c r="C286" s="9" t="s">
        <v>8</v>
      </c>
      <c r="D286" s="9" t="s">
        <v>13</v>
      </c>
      <c r="E286" s="155">
        <v>50000</v>
      </c>
      <c r="F286" s="149">
        <f t="shared" si="6"/>
        <v>5.8788325579153184</v>
      </c>
      <c r="G286" s="150">
        <v>8505.09</v>
      </c>
    </row>
    <row r="287" spans="1:7" x14ac:dyDescent="0.25">
      <c r="A287" s="144">
        <v>45467</v>
      </c>
      <c r="B287" s="145" t="s">
        <v>129</v>
      </c>
      <c r="C287" s="9" t="s">
        <v>8</v>
      </c>
      <c r="D287" s="9" t="s">
        <v>9</v>
      </c>
      <c r="E287" s="155">
        <v>50000</v>
      </c>
      <c r="F287" s="149">
        <f t="shared" si="6"/>
        <v>5.8788325579153184</v>
      </c>
      <c r="G287" s="150">
        <v>8505.09</v>
      </c>
    </row>
    <row r="288" spans="1:7" x14ac:dyDescent="0.25">
      <c r="A288" s="144">
        <v>45467</v>
      </c>
      <c r="B288" s="145" t="s">
        <v>129</v>
      </c>
      <c r="C288" s="9" t="s">
        <v>8</v>
      </c>
      <c r="D288" s="9" t="s">
        <v>60</v>
      </c>
      <c r="E288" s="155">
        <v>50000</v>
      </c>
      <c r="F288" s="149">
        <f t="shared" si="6"/>
        <v>5.8788325579153184</v>
      </c>
      <c r="G288" s="150">
        <v>8505.09</v>
      </c>
    </row>
    <row r="289" spans="1:7" x14ac:dyDescent="0.25">
      <c r="A289" s="144">
        <v>45468</v>
      </c>
      <c r="B289" s="145" t="s">
        <v>206</v>
      </c>
      <c r="C289" s="9" t="s">
        <v>12</v>
      </c>
      <c r="D289" s="9" t="s">
        <v>9</v>
      </c>
      <c r="E289" s="155">
        <v>15000</v>
      </c>
      <c r="F289" s="149">
        <f t="shared" si="6"/>
        <v>1.7636497673745957</v>
      </c>
      <c r="G289" s="150">
        <v>8505.09</v>
      </c>
    </row>
    <row r="290" spans="1:7" x14ac:dyDescent="0.25">
      <c r="A290" s="144">
        <v>45468</v>
      </c>
      <c r="B290" s="145" t="s">
        <v>200</v>
      </c>
      <c r="C290" s="9" t="s">
        <v>12</v>
      </c>
      <c r="D290" s="9" t="s">
        <v>13</v>
      </c>
      <c r="E290" s="155">
        <v>320000</v>
      </c>
      <c r="F290" s="149">
        <f t="shared" si="6"/>
        <v>37.624528370658041</v>
      </c>
      <c r="G290" s="150">
        <v>8505.09</v>
      </c>
    </row>
    <row r="291" spans="1:7" x14ac:dyDescent="0.25">
      <c r="A291" s="144">
        <v>45469</v>
      </c>
      <c r="B291" s="145" t="s">
        <v>201</v>
      </c>
      <c r="C291" s="9" t="s">
        <v>20</v>
      </c>
      <c r="D291" s="9" t="s">
        <v>13</v>
      </c>
      <c r="E291" s="155">
        <v>150000</v>
      </c>
      <c r="F291" s="149">
        <f t="shared" si="6"/>
        <v>17.636497673745957</v>
      </c>
      <c r="G291" s="150">
        <v>8505.09</v>
      </c>
    </row>
    <row r="292" spans="1:7" x14ac:dyDescent="0.25">
      <c r="A292" s="144">
        <v>45471</v>
      </c>
      <c r="B292" s="145" t="s">
        <v>207</v>
      </c>
      <c r="C292" s="9" t="s">
        <v>20</v>
      </c>
      <c r="D292" s="9" t="s">
        <v>13</v>
      </c>
      <c r="E292" s="155">
        <v>670000</v>
      </c>
      <c r="F292" s="149">
        <f t="shared" si="6"/>
        <v>78.776356276065272</v>
      </c>
      <c r="G292" s="150">
        <v>8505.09</v>
      </c>
    </row>
    <row r="293" spans="1:7" x14ac:dyDescent="0.25">
      <c r="A293" s="144">
        <v>45471</v>
      </c>
      <c r="B293" s="145" t="s">
        <v>63</v>
      </c>
      <c r="C293" s="9" t="s">
        <v>17</v>
      </c>
      <c r="D293" s="9" t="s">
        <v>13</v>
      </c>
      <c r="E293" s="155">
        <v>30000</v>
      </c>
      <c r="F293" s="149">
        <f t="shared" si="6"/>
        <v>3.5272995347491913</v>
      </c>
      <c r="G293" s="150">
        <v>8505.09</v>
      </c>
    </row>
    <row r="294" spans="1:7" x14ac:dyDescent="0.25">
      <c r="A294" s="157">
        <v>45471</v>
      </c>
      <c r="B294" s="158" t="s">
        <v>202</v>
      </c>
      <c r="C294" s="9" t="s">
        <v>52</v>
      </c>
      <c r="D294" s="9" t="s">
        <v>13</v>
      </c>
      <c r="E294" s="159">
        <v>990000</v>
      </c>
      <c r="F294" s="149">
        <f t="shared" si="6"/>
        <v>116.40088464672331</v>
      </c>
      <c r="G294" s="150">
        <v>8505.09</v>
      </c>
    </row>
    <row r="295" spans="1:7" x14ac:dyDescent="0.25">
      <c r="A295" s="157">
        <v>45471</v>
      </c>
      <c r="B295" s="130" t="s">
        <v>203</v>
      </c>
      <c r="C295" s="9" t="s">
        <v>47</v>
      </c>
      <c r="D295" s="9" t="s">
        <v>13</v>
      </c>
      <c r="E295" s="132">
        <v>17700</v>
      </c>
      <c r="F295" s="149">
        <f t="shared" si="6"/>
        <v>2.081106725502023</v>
      </c>
      <c r="G295" s="150">
        <v>8505.09</v>
      </c>
    </row>
    <row r="296" spans="1:7" x14ac:dyDescent="0.25">
      <c r="A296" s="157">
        <v>45471</v>
      </c>
      <c r="B296" s="93" t="s">
        <v>204</v>
      </c>
      <c r="C296" s="9" t="s">
        <v>17</v>
      </c>
      <c r="D296" s="9" t="s">
        <v>13</v>
      </c>
      <c r="E296" s="132">
        <v>21000000</v>
      </c>
      <c r="F296" s="149">
        <f t="shared" si="6"/>
        <v>2469.1096743244339</v>
      </c>
      <c r="G296" s="150">
        <v>8505.09</v>
      </c>
    </row>
    <row r="297" spans="1:7" x14ac:dyDescent="0.25">
      <c r="A297" s="160">
        <v>45473</v>
      </c>
      <c r="B297" s="145" t="s">
        <v>208</v>
      </c>
      <c r="C297" s="9" t="s">
        <v>31</v>
      </c>
      <c r="D297" s="9" t="s">
        <v>50</v>
      </c>
      <c r="E297" s="155">
        <v>635000</v>
      </c>
      <c r="F297" s="149">
        <f t="shared" si="6"/>
        <v>74.661173485524543</v>
      </c>
      <c r="G297" s="150">
        <v>8505.09</v>
      </c>
    </row>
    <row r="298" spans="1:7" x14ac:dyDescent="0.25">
      <c r="A298" s="160">
        <v>45473</v>
      </c>
      <c r="B298" s="145" t="s">
        <v>208</v>
      </c>
      <c r="C298" s="9" t="s">
        <v>31</v>
      </c>
      <c r="D298" s="9" t="s">
        <v>13</v>
      </c>
      <c r="E298" s="155">
        <v>540000</v>
      </c>
      <c r="F298" s="149">
        <f t="shared" si="6"/>
        <v>63.491391625485441</v>
      </c>
      <c r="G298" s="150">
        <v>8505.09</v>
      </c>
    </row>
    <row r="299" spans="1:7" x14ac:dyDescent="0.25">
      <c r="A299" s="160">
        <v>45473</v>
      </c>
      <c r="B299" s="145" t="s">
        <v>208</v>
      </c>
      <c r="C299" s="9" t="s">
        <v>31</v>
      </c>
      <c r="D299" s="9" t="s">
        <v>9</v>
      </c>
      <c r="E299" s="155">
        <v>480000</v>
      </c>
      <c r="F299" s="149">
        <f t="shared" si="6"/>
        <v>56.436792555987061</v>
      </c>
      <c r="G299" s="150">
        <v>8505.09</v>
      </c>
    </row>
    <row r="300" spans="1:7" x14ac:dyDescent="0.25">
      <c r="A300" s="160">
        <v>45473</v>
      </c>
      <c r="B300" s="145" t="s">
        <v>208</v>
      </c>
      <c r="C300" s="9" t="s">
        <v>31</v>
      </c>
      <c r="D300" s="9" t="s">
        <v>9</v>
      </c>
      <c r="E300" s="155">
        <v>365000</v>
      </c>
      <c r="F300" s="149">
        <f t="shared" si="6"/>
        <v>42.915477672781826</v>
      </c>
      <c r="G300" s="150">
        <v>8505.09</v>
      </c>
    </row>
    <row r="301" spans="1:7" ht="15.75" thickBot="1" x14ac:dyDescent="0.3">
      <c r="A301" s="160">
        <v>45473</v>
      </c>
      <c r="B301" s="145" t="s">
        <v>208</v>
      </c>
      <c r="C301" s="139" t="s">
        <v>31</v>
      </c>
      <c r="D301" s="139" t="s">
        <v>60</v>
      </c>
      <c r="E301" s="161">
        <v>497000</v>
      </c>
      <c r="F301" s="162">
        <f t="shared" si="6"/>
        <v>58.435595625678268</v>
      </c>
      <c r="G301" s="163">
        <v>8505.09</v>
      </c>
    </row>
    <row r="302" spans="1:7" x14ac:dyDescent="0.25">
      <c r="A302" s="172">
        <v>45474</v>
      </c>
      <c r="B302" s="8" t="s">
        <v>129</v>
      </c>
      <c r="C302" s="122" t="s">
        <v>8</v>
      </c>
      <c r="D302" s="122" t="s">
        <v>50</v>
      </c>
      <c r="E302" s="173">
        <v>50000</v>
      </c>
      <c r="F302" s="147">
        <f>+E302/G302</f>
        <v>5.8788325579153184</v>
      </c>
      <c r="G302" s="148">
        <v>8505.09</v>
      </c>
    </row>
    <row r="303" spans="1:7" x14ac:dyDescent="0.25">
      <c r="A303" s="172">
        <v>45474</v>
      </c>
      <c r="B303" s="8" t="s">
        <v>129</v>
      </c>
      <c r="C303" s="86" t="s">
        <v>8</v>
      </c>
      <c r="D303" s="127" t="s">
        <v>13</v>
      </c>
      <c r="E303" s="173">
        <v>50000</v>
      </c>
      <c r="F303" s="149">
        <f t="shared" ref="F303:F346" si="7">+E303/G303</f>
        <v>5.8788325579153184</v>
      </c>
      <c r="G303" s="150">
        <v>8505.09</v>
      </c>
    </row>
    <row r="304" spans="1:7" x14ac:dyDescent="0.25">
      <c r="A304" s="172">
        <v>45474</v>
      </c>
      <c r="B304" s="8" t="s">
        <v>129</v>
      </c>
      <c r="C304" s="86" t="s">
        <v>8</v>
      </c>
      <c r="D304" s="9" t="s">
        <v>9</v>
      </c>
      <c r="E304" s="173">
        <v>50000</v>
      </c>
      <c r="F304" s="149">
        <f t="shared" si="7"/>
        <v>5.8788325579153184</v>
      </c>
      <c r="G304" s="150">
        <v>8505.09</v>
      </c>
    </row>
    <row r="305" spans="1:7" x14ac:dyDescent="0.25">
      <c r="A305" s="172">
        <v>45474</v>
      </c>
      <c r="B305" s="8" t="s">
        <v>129</v>
      </c>
      <c r="C305" s="86" t="s">
        <v>8</v>
      </c>
      <c r="D305" s="9" t="s">
        <v>209</v>
      </c>
      <c r="E305" s="173">
        <v>50000</v>
      </c>
      <c r="F305" s="149">
        <f t="shared" si="7"/>
        <v>5.8788325579153184</v>
      </c>
      <c r="G305" s="150">
        <v>8505.09</v>
      </c>
    </row>
    <row r="306" spans="1:7" x14ac:dyDescent="0.25">
      <c r="A306" s="172">
        <v>45474</v>
      </c>
      <c r="B306" s="8" t="s">
        <v>129</v>
      </c>
      <c r="C306" s="86" t="s">
        <v>8</v>
      </c>
      <c r="D306" s="127" t="s">
        <v>9</v>
      </c>
      <c r="E306" s="173">
        <v>50000</v>
      </c>
      <c r="F306" s="149">
        <f t="shared" si="7"/>
        <v>5.8788325579153184</v>
      </c>
      <c r="G306" s="150">
        <v>8505.09</v>
      </c>
    </row>
    <row r="307" spans="1:7" x14ac:dyDescent="0.25">
      <c r="A307" s="172">
        <v>45474</v>
      </c>
      <c r="B307" s="8" t="s">
        <v>210</v>
      </c>
      <c r="C307" s="86" t="s">
        <v>17</v>
      </c>
      <c r="D307" s="9" t="s">
        <v>13</v>
      </c>
      <c r="E307" s="173">
        <v>1000000</v>
      </c>
      <c r="F307" s="149">
        <f t="shared" si="7"/>
        <v>117.57665115830638</v>
      </c>
      <c r="G307" s="150">
        <v>8505.09</v>
      </c>
    </row>
    <row r="308" spans="1:7" x14ac:dyDescent="0.25">
      <c r="A308" s="172">
        <v>45474</v>
      </c>
      <c r="B308" s="8" t="s">
        <v>211</v>
      </c>
      <c r="C308" s="86" t="s">
        <v>212</v>
      </c>
      <c r="D308" s="9" t="s">
        <v>13</v>
      </c>
      <c r="E308" s="173">
        <v>15000</v>
      </c>
      <c r="F308" s="149">
        <f t="shared" si="7"/>
        <v>1.7636497673745957</v>
      </c>
      <c r="G308" s="150">
        <v>8505.09</v>
      </c>
    </row>
    <row r="309" spans="1:7" x14ac:dyDescent="0.25">
      <c r="A309" s="125">
        <v>45474</v>
      </c>
      <c r="B309" s="174" t="s">
        <v>186</v>
      </c>
      <c r="C309" s="86" t="s">
        <v>33</v>
      </c>
      <c r="D309" s="9" t="s">
        <v>13</v>
      </c>
      <c r="E309" s="175">
        <v>118000</v>
      </c>
      <c r="F309" s="149">
        <f t="shared" si="7"/>
        <v>13.874044836680152</v>
      </c>
      <c r="G309" s="150">
        <v>8505.09</v>
      </c>
    </row>
    <row r="310" spans="1:7" x14ac:dyDescent="0.25">
      <c r="A310" s="125">
        <v>45475</v>
      </c>
      <c r="B310" s="89" t="s">
        <v>195</v>
      </c>
      <c r="C310" s="86" t="s">
        <v>33</v>
      </c>
      <c r="D310" s="9" t="s">
        <v>13</v>
      </c>
      <c r="E310" s="173">
        <f>+F310*G310</f>
        <v>250900.155</v>
      </c>
      <c r="F310" s="176">
        <v>29.5</v>
      </c>
      <c r="G310" s="150">
        <v>8505.09</v>
      </c>
    </row>
    <row r="311" spans="1:7" x14ac:dyDescent="0.25">
      <c r="A311" s="125">
        <v>45475</v>
      </c>
      <c r="B311" s="174" t="s">
        <v>196</v>
      </c>
      <c r="C311" s="86" t="s">
        <v>33</v>
      </c>
      <c r="D311" s="9" t="s">
        <v>13</v>
      </c>
      <c r="E311" s="175">
        <v>59000</v>
      </c>
      <c r="F311" s="149">
        <f t="shared" si="7"/>
        <v>6.9370224183400762</v>
      </c>
      <c r="G311" s="150">
        <v>8505.09</v>
      </c>
    </row>
    <row r="312" spans="1:7" x14ac:dyDescent="0.25">
      <c r="A312" s="125">
        <v>45475</v>
      </c>
      <c r="B312" s="145" t="s">
        <v>196</v>
      </c>
      <c r="C312" s="86" t="s">
        <v>33</v>
      </c>
      <c r="D312" s="9" t="s">
        <v>13</v>
      </c>
      <c r="E312" s="175">
        <v>59000</v>
      </c>
      <c r="F312" s="149">
        <f t="shared" si="7"/>
        <v>6.9370224183400762</v>
      </c>
      <c r="G312" s="150">
        <v>8505.09</v>
      </c>
    </row>
    <row r="313" spans="1:7" x14ac:dyDescent="0.25">
      <c r="A313" s="144">
        <v>45477</v>
      </c>
      <c r="B313" s="179" t="s">
        <v>217</v>
      </c>
      <c r="C313" s="86" t="s">
        <v>213</v>
      </c>
      <c r="D313" s="9" t="s">
        <v>209</v>
      </c>
      <c r="E313" s="11">
        <v>470000</v>
      </c>
      <c r="F313" s="149">
        <f t="shared" si="7"/>
        <v>55.261026044403998</v>
      </c>
      <c r="G313" s="150">
        <v>8505.09</v>
      </c>
    </row>
    <row r="314" spans="1:7" x14ac:dyDescent="0.25">
      <c r="A314" s="144">
        <v>45481</v>
      </c>
      <c r="B314" s="8" t="s">
        <v>129</v>
      </c>
      <c r="C314" s="9" t="s">
        <v>8</v>
      </c>
      <c r="D314" s="9" t="s">
        <v>50</v>
      </c>
      <c r="E314" s="11">
        <v>50000</v>
      </c>
      <c r="F314" s="149">
        <f t="shared" si="7"/>
        <v>5.8788325579153184</v>
      </c>
      <c r="G314" s="150">
        <v>8505.09</v>
      </c>
    </row>
    <row r="315" spans="1:7" x14ac:dyDescent="0.25">
      <c r="A315" s="144">
        <v>45481</v>
      </c>
      <c r="B315" s="8" t="s">
        <v>129</v>
      </c>
      <c r="C315" s="9" t="s">
        <v>8</v>
      </c>
      <c r="D315" s="9" t="s">
        <v>13</v>
      </c>
      <c r="E315" s="11">
        <v>50000</v>
      </c>
      <c r="F315" s="149">
        <f t="shared" si="7"/>
        <v>5.8788325579153184</v>
      </c>
      <c r="G315" s="150">
        <v>8505.09</v>
      </c>
    </row>
    <row r="316" spans="1:7" x14ac:dyDescent="0.25">
      <c r="A316" s="144">
        <v>45481</v>
      </c>
      <c r="B316" s="8" t="s">
        <v>129</v>
      </c>
      <c r="C316" s="9" t="s">
        <v>8</v>
      </c>
      <c r="D316" s="9" t="s">
        <v>9</v>
      </c>
      <c r="E316" s="11">
        <v>50000</v>
      </c>
      <c r="F316" s="149">
        <f t="shared" si="7"/>
        <v>5.8788325579153184</v>
      </c>
      <c r="G316" s="150">
        <v>8505.09</v>
      </c>
    </row>
    <row r="317" spans="1:7" x14ac:dyDescent="0.25">
      <c r="A317" s="144">
        <v>45481</v>
      </c>
      <c r="B317" s="8" t="s">
        <v>129</v>
      </c>
      <c r="C317" s="9" t="s">
        <v>8</v>
      </c>
      <c r="D317" s="9" t="s">
        <v>209</v>
      </c>
      <c r="E317" s="11">
        <v>50000</v>
      </c>
      <c r="F317" s="149">
        <f t="shared" si="7"/>
        <v>5.8788325579153184</v>
      </c>
      <c r="G317" s="150">
        <v>8505.09</v>
      </c>
    </row>
    <row r="318" spans="1:7" x14ac:dyDescent="0.25">
      <c r="A318" s="144">
        <v>45481</v>
      </c>
      <c r="B318" s="8" t="s">
        <v>129</v>
      </c>
      <c r="C318" s="9" t="s">
        <v>8</v>
      </c>
      <c r="D318" s="9" t="s">
        <v>9</v>
      </c>
      <c r="E318" s="11">
        <v>50000</v>
      </c>
      <c r="F318" s="149">
        <f t="shared" si="7"/>
        <v>5.8788325579153184</v>
      </c>
      <c r="G318" s="150">
        <v>8505.09</v>
      </c>
    </row>
    <row r="319" spans="1:7" x14ac:dyDescent="0.25">
      <c r="A319" s="144">
        <v>45485</v>
      </c>
      <c r="B319" s="8" t="s">
        <v>63</v>
      </c>
      <c r="C319" s="9" t="s">
        <v>17</v>
      </c>
      <c r="D319" s="9" t="s">
        <v>13</v>
      </c>
      <c r="E319" s="11">
        <v>30000</v>
      </c>
      <c r="F319" s="149">
        <f t="shared" si="7"/>
        <v>3.5272995347491913</v>
      </c>
      <c r="G319" s="150">
        <v>8505.09</v>
      </c>
    </row>
    <row r="320" spans="1:7" x14ac:dyDescent="0.25">
      <c r="A320" s="125">
        <v>45488</v>
      </c>
      <c r="B320" s="174" t="s">
        <v>214</v>
      </c>
      <c r="C320" s="180" t="s">
        <v>215</v>
      </c>
      <c r="D320" s="9" t="s">
        <v>13</v>
      </c>
      <c r="E320" s="175">
        <v>177000</v>
      </c>
      <c r="F320" s="149">
        <f t="shared" si="7"/>
        <v>20.81106725502023</v>
      </c>
      <c r="G320" s="150">
        <v>8505.09</v>
      </c>
    </row>
    <row r="321" spans="1:7" x14ac:dyDescent="0.25">
      <c r="A321" s="144">
        <v>45488</v>
      </c>
      <c r="B321" s="8" t="s">
        <v>129</v>
      </c>
      <c r="C321" s="9" t="s">
        <v>8</v>
      </c>
      <c r="D321" s="9" t="s">
        <v>50</v>
      </c>
      <c r="E321" s="11">
        <v>50000</v>
      </c>
      <c r="F321" s="149">
        <f t="shared" si="7"/>
        <v>5.8788325579153184</v>
      </c>
      <c r="G321" s="150">
        <v>8505.09</v>
      </c>
    </row>
    <row r="322" spans="1:7" x14ac:dyDescent="0.25">
      <c r="A322" s="144">
        <v>45488</v>
      </c>
      <c r="B322" s="8" t="s">
        <v>129</v>
      </c>
      <c r="C322" s="9" t="s">
        <v>8</v>
      </c>
      <c r="D322" s="9" t="s">
        <v>13</v>
      </c>
      <c r="E322" s="11">
        <v>50000</v>
      </c>
      <c r="F322" s="149">
        <f t="shared" si="7"/>
        <v>5.8788325579153184</v>
      </c>
      <c r="G322" s="150">
        <v>8505.09</v>
      </c>
    </row>
    <row r="323" spans="1:7" x14ac:dyDescent="0.25">
      <c r="A323" s="144">
        <v>45488</v>
      </c>
      <c r="B323" s="8" t="s">
        <v>129</v>
      </c>
      <c r="C323" s="9" t="s">
        <v>8</v>
      </c>
      <c r="D323" s="9" t="s">
        <v>9</v>
      </c>
      <c r="E323" s="11">
        <v>50000</v>
      </c>
      <c r="F323" s="149">
        <f t="shared" si="7"/>
        <v>5.8788325579153184</v>
      </c>
      <c r="G323" s="150">
        <v>8505.09</v>
      </c>
    </row>
    <row r="324" spans="1:7" x14ac:dyDescent="0.25">
      <c r="A324" s="144">
        <v>45488</v>
      </c>
      <c r="B324" s="8" t="s">
        <v>129</v>
      </c>
      <c r="C324" s="9" t="s">
        <v>8</v>
      </c>
      <c r="D324" s="9" t="s">
        <v>209</v>
      </c>
      <c r="E324" s="11">
        <v>50000</v>
      </c>
      <c r="F324" s="149">
        <f t="shared" si="7"/>
        <v>5.8788325579153184</v>
      </c>
      <c r="G324" s="150">
        <v>8505.09</v>
      </c>
    </row>
    <row r="325" spans="1:7" x14ac:dyDescent="0.25">
      <c r="A325" s="144">
        <v>45488</v>
      </c>
      <c r="B325" s="8" t="s">
        <v>129</v>
      </c>
      <c r="C325" s="9" t="s">
        <v>8</v>
      </c>
      <c r="D325" s="9" t="s">
        <v>9</v>
      </c>
      <c r="E325" s="11">
        <v>50000</v>
      </c>
      <c r="F325" s="149">
        <f t="shared" si="7"/>
        <v>5.8788325579153184</v>
      </c>
      <c r="G325" s="150">
        <v>8505.09</v>
      </c>
    </row>
    <row r="326" spans="1:7" x14ac:dyDescent="0.25">
      <c r="A326" s="144">
        <v>45492</v>
      </c>
      <c r="B326" s="8" t="s">
        <v>63</v>
      </c>
      <c r="C326" s="9" t="s">
        <v>17</v>
      </c>
      <c r="D326" s="9" t="s">
        <v>13</v>
      </c>
      <c r="E326" s="11">
        <v>30000</v>
      </c>
      <c r="F326" s="149">
        <f t="shared" si="7"/>
        <v>3.5272995347491913</v>
      </c>
      <c r="G326" s="150">
        <v>8505.09</v>
      </c>
    </row>
    <row r="327" spans="1:7" x14ac:dyDescent="0.25">
      <c r="A327" s="144">
        <v>45495</v>
      </c>
      <c r="B327" s="8" t="s">
        <v>129</v>
      </c>
      <c r="C327" s="9" t="s">
        <v>8</v>
      </c>
      <c r="D327" s="9" t="s">
        <v>50</v>
      </c>
      <c r="E327" s="11">
        <v>50000</v>
      </c>
      <c r="F327" s="149">
        <f t="shared" si="7"/>
        <v>5.8788325579153184</v>
      </c>
      <c r="G327" s="150">
        <v>8505.09</v>
      </c>
    </row>
    <row r="328" spans="1:7" x14ac:dyDescent="0.25">
      <c r="A328" s="144">
        <v>45495</v>
      </c>
      <c r="B328" s="8" t="s">
        <v>129</v>
      </c>
      <c r="C328" s="9" t="s">
        <v>8</v>
      </c>
      <c r="D328" s="9" t="s">
        <v>13</v>
      </c>
      <c r="E328" s="11">
        <v>50000</v>
      </c>
      <c r="F328" s="149">
        <f t="shared" si="7"/>
        <v>5.8788325579153184</v>
      </c>
      <c r="G328" s="150">
        <v>8505.09</v>
      </c>
    </row>
    <row r="329" spans="1:7" x14ac:dyDescent="0.25">
      <c r="A329" s="144">
        <v>45495</v>
      </c>
      <c r="B329" s="8" t="s">
        <v>129</v>
      </c>
      <c r="C329" s="9" t="s">
        <v>8</v>
      </c>
      <c r="D329" s="9" t="s">
        <v>9</v>
      </c>
      <c r="E329" s="11">
        <v>50000</v>
      </c>
      <c r="F329" s="149">
        <f t="shared" si="7"/>
        <v>5.8788325579153184</v>
      </c>
      <c r="G329" s="150">
        <v>8505.09</v>
      </c>
    </row>
    <row r="330" spans="1:7" x14ac:dyDescent="0.25">
      <c r="A330" s="144">
        <v>45495</v>
      </c>
      <c r="B330" s="8" t="s">
        <v>129</v>
      </c>
      <c r="C330" s="9" t="s">
        <v>8</v>
      </c>
      <c r="D330" s="9" t="s">
        <v>209</v>
      </c>
      <c r="E330" s="11">
        <v>50000</v>
      </c>
      <c r="F330" s="149">
        <f t="shared" si="7"/>
        <v>5.8788325579153184</v>
      </c>
      <c r="G330" s="150">
        <v>8505.09</v>
      </c>
    </row>
    <row r="331" spans="1:7" x14ac:dyDescent="0.25">
      <c r="A331" s="144">
        <v>45495</v>
      </c>
      <c r="B331" s="8" t="s">
        <v>129</v>
      </c>
      <c r="C331" s="9" t="s">
        <v>8</v>
      </c>
      <c r="D331" s="9" t="s">
        <v>9</v>
      </c>
      <c r="E331" s="11">
        <v>50000</v>
      </c>
      <c r="F331" s="149">
        <f t="shared" si="7"/>
        <v>5.8788325579153184</v>
      </c>
      <c r="G331" s="150">
        <v>8505.09</v>
      </c>
    </row>
    <row r="332" spans="1:7" x14ac:dyDescent="0.25">
      <c r="A332" s="144">
        <v>45496</v>
      </c>
      <c r="B332" s="8" t="s">
        <v>129</v>
      </c>
      <c r="C332" s="9" t="s">
        <v>8</v>
      </c>
      <c r="D332" s="9" t="s">
        <v>50</v>
      </c>
      <c r="E332" s="11">
        <v>50000</v>
      </c>
      <c r="F332" s="149">
        <f t="shared" si="7"/>
        <v>5.8788325579153184</v>
      </c>
      <c r="G332" s="150">
        <v>8505.09</v>
      </c>
    </row>
    <row r="333" spans="1:7" x14ac:dyDescent="0.25">
      <c r="A333" s="144">
        <v>45497</v>
      </c>
      <c r="B333" s="8" t="s">
        <v>216</v>
      </c>
      <c r="C333" s="9" t="s">
        <v>12</v>
      </c>
      <c r="D333" s="9" t="s">
        <v>13</v>
      </c>
      <c r="E333" s="11">
        <v>350000</v>
      </c>
      <c r="F333" s="149">
        <f t="shared" si="7"/>
        <v>41.151827905407231</v>
      </c>
      <c r="G333" s="150">
        <v>8505.09</v>
      </c>
    </row>
    <row r="334" spans="1:7" x14ac:dyDescent="0.25">
      <c r="A334" s="177">
        <v>45499</v>
      </c>
      <c r="B334" s="8" t="s">
        <v>63</v>
      </c>
      <c r="C334" s="9" t="s">
        <v>17</v>
      </c>
      <c r="D334" s="9" t="s">
        <v>13</v>
      </c>
      <c r="E334" s="11">
        <v>30000</v>
      </c>
      <c r="F334" s="149">
        <f t="shared" si="7"/>
        <v>3.5272995347491913</v>
      </c>
      <c r="G334" s="150">
        <v>8505.09</v>
      </c>
    </row>
    <row r="335" spans="1:7" x14ac:dyDescent="0.25">
      <c r="A335" s="177">
        <v>45499</v>
      </c>
      <c r="B335" s="179" t="s">
        <v>207</v>
      </c>
      <c r="C335" s="9" t="s">
        <v>20</v>
      </c>
      <c r="D335" s="9" t="s">
        <v>13</v>
      </c>
      <c r="E335" s="11">
        <v>670000</v>
      </c>
      <c r="F335" s="149">
        <f t="shared" si="7"/>
        <v>78.776356276065272</v>
      </c>
      <c r="G335" s="150">
        <v>8505.09</v>
      </c>
    </row>
    <row r="336" spans="1:7" x14ac:dyDescent="0.25">
      <c r="A336" s="177">
        <v>45502</v>
      </c>
      <c r="B336" s="8" t="s">
        <v>129</v>
      </c>
      <c r="C336" s="9" t="s">
        <v>8</v>
      </c>
      <c r="D336" s="9" t="s">
        <v>50</v>
      </c>
      <c r="E336" s="11">
        <v>50000</v>
      </c>
      <c r="F336" s="149">
        <f t="shared" si="7"/>
        <v>5.8788325579153184</v>
      </c>
      <c r="G336" s="150">
        <v>8505.09</v>
      </c>
    </row>
    <row r="337" spans="1:7" x14ac:dyDescent="0.25">
      <c r="A337" s="177">
        <v>45502</v>
      </c>
      <c r="B337" s="8" t="s">
        <v>129</v>
      </c>
      <c r="C337" s="9" t="s">
        <v>8</v>
      </c>
      <c r="D337" s="9" t="s">
        <v>13</v>
      </c>
      <c r="E337" s="11">
        <v>50000</v>
      </c>
      <c r="F337" s="149">
        <f t="shared" si="7"/>
        <v>5.8788325579153184</v>
      </c>
      <c r="G337" s="150">
        <v>8505.09</v>
      </c>
    </row>
    <row r="338" spans="1:7" x14ac:dyDescent="0.25">
      <c r="A338" s="177">
        <v>45502</v>
      </c>
      <c r="B338" s="8" t="s">
        <v>129</v>
      </c>
      <c r="C338" s="9" t="s">
        <v>8</v>
      </c>
      <c r="D338" s="9" t="s">
        <v>9</v>
      </c>
      <c r="E338" s="11">
        <v>50000</v>
      </c>
      <c r="F338" s="149">
        <f t="shared" si="7"/>
        <v>5.8788325579153184</v>
      </c>
      <c r="G338" s="150">
        <v>8505.09</v>
      </c>
    </row>
    <row r="339" spans="1:7" x14ac:dyDescent="0.25">
      <c r="A339" s="177">
        <v>45502</v>
      </c>
      <c r="B339" s="8" t="s">
        <v>129</v>
      </c>
      <c r="C339" s="9" t="s">
        <v>8</v>
      </c>
      <c r="D339" s="9" t="s">
        <v>9</v>
      </c>
      <c r="E339" s="11">
        <v>50000</v>
      </c>
      <c r="F339" s="149">
        <f t="shared" si="7"/>
        <v>5.8788325579153184</v>
      </c>
      <c r="G339" s="150">
        <v>8505.09</v>
      </c>
    </row>
    <row r="340" spans="1:7" x14ac:dyDescent="0.25">
      <c r="A340" s="177">
        <v>45503</v>
      </c>
      <c r="B340" s="8" t="s">
        <v>129</v>
      </c>
      <c r="C340" s="9" t="s">
        <v>8</v>
      </c>
      <c r="D340" s="9" t="s">
        <v>209</v>
      </c>
      <c r="E340" s="11">
        <v>50000</v>
      </c>
      <c r="F340" s="149">
        <f t="shared" si="7"/>
        <v>5.8788325579153184</v>
      </c>
      <c r="G340" s="150">
        <v>8505.09</v>
      </c>
    </row>
    <row r="341" spans="1:7" x14ac:dyDescent="0.25">
      <c r="A341" s="177">
        <v>45504</v>
      </c>
      <c r="B341" s="8" t="s">
        <v>192</v>
      </c>
      <c r="C341" s="9" t="s">
        <v>31</v>
      </c>
      <c r="D341" s="9" t="s">
        <v>50</v>
      </c>
      <c r="E341" s="11">
        <v>920000</v>
      </c>
      <c r="F341" s="149">
        <f t="shared" si="7"/>
        <v>108.17051906564187</v>
      </c>
      <c r="G341" s="150">
        <v>8505.09</v>
      </c>
    </row>
    <row r="342" spans="1:7" x14ac:dyDescent="0.25">
      <c r="A342" s="177">
        <v>45504</v>
      </c>
      <c r="B342" s="8" t="s">
        <v>192</v>
      </c>
      <c r="C342" s="9" t="s">
        <v>31</v>
      </c>
      <c r="D342" s="9" t="s">
        <v>13</v>
      </c>
      <c r="E342" s="11">
        <v>770000</v>
      </c>
      <c r="F342" s="149">
        <f t="shared" si="7"/>
        <v>90.534021391895905</v>
      </c>
      <c r="G342" s="150">
        <v>8505.09</v>
      </c>
    </row>
    <row r="343" spans="1:7" x14ac:dyDescent="0.25">
      <c r="A343" s="177">
        <v>45504</v>
      </c>
      <c r="B343" s="8" t="s">
        <v>192</v>
      </c>
      <c r="C343" s="9" t="s">
        <v>31</v>
      </c>
      <c r="D343" s="9" t="s">
        <v>9</v>
      </c>
      <c r="E343" s="11">
        <v>830000</v>
      </c>
      <c r="F343" s="149">
        <f t="shared" si="7"/>
        <v>97.588620461394299</v>
      </c>
      <c r="G343" s="150">
        <v>8505.09</v>
      </c>
    </row>
    <row r="344" spans="1:7" x14ac:dyDescent="0.25">
      <c r="A344" s="177">
        <v>45504</v>
      </c>
      <c r="B344" s="8" t="s">
        <v>192</v>
      </c>
      <c r="C344" s="9" t="s">
        <v>31</v>
      </c>
      <c r="D344" s="9" t="s">
        <v>9</v>
      </c>
      <c r="E344" s="11">
        <v>740000</v>
      </c>
      <c r="F344" s="149">
        <f t="shared" si="7"/>
        <v>87.006721857146715</v>
      </c>
      <c r="G344" s="150">
        <v>8505.09</v>
      </c>
    </row>
    <row r="345" spans="1:7" x14ac:dyDescent="0.25">
      <c r="A345" s="177">
        <v>45504</v>
      </c>
      <c r="B345" s="8" t="s">
        <v>192</v>
      </c>
      <c r="C345" s="9" t="s">
        <v>31</v>
      </c>
      <c r="D345" s="9" t="s">
        <v>209</v>
      </c>
      <c r="E345" s="178">
        <v>660000</v>
      </c>
      <c r="F345" s="149">
        <f t="shared" si="7"/>
        <v>77.600589764482208</v>
      </c>
      <c r="G345" s="150">
        <v>8505.09</v>
      </c>
    </row>
    <row r="346" spans="1:7" ht="15.75" thickBot="1" x14ac:dyDescent="0.3">
      <c r="A346" s="177">
        <v>45504</v>
      </c>
      <c r="B346" s="8" t="s">
        <v>192</v>
      </c>
      <c r="C346" s="9" t="s">
        <v>31</v>
      </c>
      <c r="D346" s="9" t="s">
        <v>209</v>
      </c>
      <c r="E346" s="178">
        <v>80000</v>
      </c>
      <c r="F346" s="149">
        <f t="shared" si="7"/>
        <v>9.4061320926645102</v>
      </c>
      <c r="G346" s="150">
        <v>8505.09</v>
      </c>
    </row>
    <row r="347" spans="1:7" ht="15.75" thickBot="1" x14ac:dyDescent="0.3">
      <c r="A347" s="172">
        <v>45505</v>
      </c>
      <c r="B347" s="187" t="s">
        <v>218</v>
      </c>
      <c r="C347" s="188" t="s">
        <v>52</v>
      </c>
      <c r="D347" s="189" t="s">
        <v>13</v>
      </c>
      <c r="E347" s="190">
        <v>990000</v>
      </c>
      <c r="F347" s="191">
        <f>+E347/G347</f>
        <v>119.8403581168843</v>
      </c>
      <c r="G347" s="192">
        <v>8260.99</v>
      </c>
    </row>
    <row r="348" spans="1:7" ht="15.75" thickBot="1" x14ac:dyDescent="0.3">
      <c r="A348" s="172">
        <v>45505</v>
      </c>
      <c r="B348" s="193" t="s">
        <v>219</v>
      </c>
      <c r="C348" s="68" t="s">
        <v>33</v>
      </c>
      <c r="D348" s="194" t="s">
        <v>13</v>
      </c>
      <c r="E348" s="195">
        <f>+F348*G348</f>
        <v>243699.20499999999</v>
      </c>
      <c r="F348" s="196">
        <v>29.5</v>
      </c>
      <c r="G348" s="192">
        <v>8260.99</v>
      </c>
    </row>
    <row r="349" spans="1:7" ht="15.75" thickBot="1" x14ac:dyDescent="0.3">
      <c r="A349" s="125">
        <v>45505</v>
      </c>
      <c r="B349" s="130" t="s">
        <v>219</v>
      </c>
      <c r="C349" s="68" t="s">
        <v>33</v>
      </c>
      <c r="D349" s="194" t="s">
        <v>13</v>
      </c>
      <c r="E349" s="197">
        <v>59000</v>
      </c>
      <c r="F349" s="191">
        <f>+E349/G349</f>
        <v>7.1420011402991657</v>
      </c>
      <c r="G349" s="192">
        <v>8260.99</v>
      </c>
    </row>
    <row r="350" spans="1:7" ht="15.75" thickBot="1" x14ac:dyDescent="0.3">
      <c r="A350" s="125">
        <v>45505</v>
      </c>
      <c r="B350" s="130" t="s">
        <v>186</v>
      </c>
      <c r="C350" s="68" t="s">
        <v>33</v>
      </c>
      <c r="D350" s="194" t="s">
        <v>13</v>
      </c>
      <c r="E350" s="197">
        <v>118000</v>
      </c>
      <c r="F350" s="191">
        <f t="shared" ref="F350:F413" si="8">+E350/G350</f>
        <v>14.284002280598331</v>
      </c>
      <c r="G350" s="192">
        <v>8260.99</v>
      </c>
    </row>
    <row r="351" spans="1:7" ht="15.75" thickBot="1" x14ac:dyDescent="0.3">
      <c r="A351" s="125">
        <v>45505</v>
      </c>
      <c r="B351" s="158" t="s">
        <v>219</v>
      </c>
      <c r="C351" s="68" t="s">
        <v>33</v>
      </c>
      <c r="D351" s="194" t="s">
        <v>13</v>
      </c>
      <c r="E351" s="197">
        <v>59000</v>
      </c>
      <c r="F351" s="191">
        <f t="shared" si="8"/>
        <v>7.1420011402991657</v>
      </c>
      <c r="G351" s="192">
        <v>8260.99</v>
      </c>
    </row>
    <row r="352" spans="1:7" ht="15.75" thickBot="1" x14ac:dyDescent="0.3">
      <c r="A352" s="172">
        <v>45507</v>
      </c>
      <c r="B352" s="198" t="s">
        <v>220</v>
      </c>
      <c r="C352" s="42" t="s">
        <v>66</v>
      </c>
      <c r="D352" s="199" t="s">
        <v>13</v>
      </c>
      <c r="E352" s="200">
        <v>750000</v>
      </c>
      <c r="F352" s="191">
        <f t="shared" si="8"/>
        <v>90.788150088548718</v>
      </c>
      <c r="G352" s="192">
        <v>8260.99</v>
      </c>
    </row>
    <row r="353" spans="1:7" ht="15.75" thickBot="1" x14ac:dyDescent="0.3">
      <c r="A353" s="172">
        <v>45507</v>
      </c>
      <c r="B353" s="198" t="s">
        <v>221</v>
      </c>
      <c r="C353" s="42" t="s">
        <v>66</v>
      </c>
      <c r="D353" s="201" t="s">
        <v>13</v>
      </c>
      <c r="E353" s="200">
        <v>3000000</v>
      </c>
      <c r="F353" s="191">
        <f t="shared" si="8"/>
        <v>363.15260035419487</v>
      </c>
      <c r="G353" s="192">
        <v>8260.99</v>
      </c>
    </row>
    <row r="354" spans="1:7" ht="15.75" thickBot="1" x14ac:dyDescent="0.3">
      <c r="A354" s="172">
        <v>45507</v>
      </c>
      <c r="B354" s="198" t="s">
        <v>222</v>
      </c>
      <c r="C354" s="42" t="s">
        <v>66</v>
      </c>
      <c r="D354" s="201" t="s">
        <v>13</v>
      </c>
      <c r="E354" s="200">
        <v>700000</v>
      </c>
      <c r="F354" s="191">
        <f t="shared" si="8"/>
        <v>84.735606749312126</v>
      </c>
      <c r="G354" s="192">
        <v>8260.99</v>
      </c>
    </row>
    <row r="355" spans="1:7" ht="15.75" thickBot="1" x14ac:dyDescent="0.3">
      <c r="A355" s="172">
        <v>45507</v>
      </c>
      <c r="B355" s="198" t="s">
        <v>223</v>
      </c>
      <c r="C355" s="42" t="s">
        <v>31</v>
      </c>
      <c r="D355" s="199" t="s">
        <v>50</v>
      </c>
      <c r="E355" s="200">
        <v>300000</v>
      </c>
      <c r="F355" s="191">
        <f t="shared" si="8"/>
        <v>36.315260035419485</v>
      </c>
      <c r="G355" s="192">
        <v>8260.99</v>
      </c>
    </row>
    <row r="356" spans="1:7" ht="15.75" thickBot="1" x14ac:dyDescent="0.3">
      <c r="A356" s="172">
        <v>45507</v>
      </c>
      <c r="B356" s="198" t="s">
        <v>224</v>
      </c>
      <c r="C356" s="42" t="s">
        <v>20</v>
      </c>
      <c r="D356" s="201" t="s">
        <v>13</v>
      </c>
      <c r="E356" s="202">
        <v>200000</v>
      </c>
      <c r="F356" s="191">
        <f t="shared" si="8"/>
        <v>24.210173356946324</v>
      </c>
      <c r="G356" s="192">
        <v>8260.99</v>
      </c>
    </row>
    <row r="357" spans="1:7" ht="15.75" thickBot="1" x14ac:dyDescent="0.3">
      <c r="A357" s="172">
        <v>45509</v>
      </c>
      <c r="B357" s="198" t="s">
        <v>275</v>
      </c>
      <c r="C357" s="42" t="s">
        <v>66</v>
      </c>
      <c r="D357" s="201" t="s">
        <v>13</v>
      </c>
      <c r="E357" s="202">
        <v>1155000</v>
      </c>
      <c r="F357" s="191">
        <f t="shared" si="8"/>
        <v>139.81375113636503</v>
      </c>
      <c r="G357" s="192">
        <v>8260.99</v>
      </c>
    </row>
    <row r="358" spans="1:7" ht="15.75" thickBot="1" x14ac:dyDescent="0.3">
      <c r="A358" s="172">
        <v>45509</v>
      </c>
      <c r="B358" s="198" t="s">
        <v>276</v>
      </c>
      <c r="C358" s="42" t="s">
        <v>225</v>
      </c>
      <c r="D358" s="201" t="s">
        <v>13</v>
      </c>
      <c r="E358" s="202">
        <v>260000</v>
      </c>
      <c r="F358" s="191">
        <f t="shared" si="8"/>
        <v>31.47322536403022</v>
      </c>
      <c r="G358" s="192">
        <v>8260.99</v>
      </c>
    </row>
    <row r="359" spans="1:7" ht="15.75" thickBot="1" x14ac:dyDescent="0.3">
      <c r="A359" s="172">
        <v>45509</v>
      </c>
      <c r="B359" s="198" t="s">
        <v>226</v>
      </c>
      <c r="C359" s="42" t="s">
        <v>31</v>
      </c>
      <c r="D359" s="201" t="s">
        <v>50</v>
      </c>
      <c r="E359" s="202">
        <v>220000</v>
      </c>
      <c r="F359" s="191">
        <f t="shared" si="8"/>
        <v>26.631190692640956</v>
      </c>
      <c r="G359" s="192">
        <v>8260.99</v>
      </c>
    </row>
    <row r="360" spans="1:7" ht="15.75" thickBot="1" x14ac:dyDescent="0.3">
      <c r="A360" s="172">
        <v>45509</v>
      </c>
      <c r="B360" s="198" t="s">
        <v>227</v>
      </c>
      <c r="C360" s="42" t="s">
        <v>17</v>
      </c>
      <c r="D360" s="201" t="s">
        <v>13</v>
      </c>
      <c r="E360" s="200">
        <v>250000</v>
      </c>
      <c r="F360" s="191">
        <f t="shared" si="8"/>
        <v>30.262716696182903</v>
      </c>
      <c r="G360" s="192">
        <v>8260.99</v>
      </c>
    </row>
    <row r="361" spans="1:7" ht="15.75" thickBot="1" x14ac:dyDescent="0.3">
      <c r="A361" s="172">
        <v>45509</v>
      </c>
      <c r="B361" s="198" t="s">
        <v>129</v>
      </c>
      <c r="C361" s="42" t="s">
        <v>8</v>
      </c>
      <c r="D361" s="201" t="s">
        <v>50</v>
      </c>
      <c r="E361" s="200">
        <v>50000</v>
      </c>
      <c r="F361" s="191">
        <f t="shared" si="8"/>
        <v>6.0525433392365811</v>
      </c>
      <c r="G361" s="192">
        <v>8260.99</v>
      </c>
    </row>
    <row r="362" spans="1:7" ht="15.75" thickBot="1" x14ac:dyDescent="0.3">
      <c r="A362" s="172">
        <v>45509</v>
      </c>
      <c r="B362" s="198" t="s">
        <v>129</v>
      </c>
      <c r="C362" s="42" t="s">
        <v>8</v>
      </c>
      <c r="D362" s="201" t="s">
        <v>13</v>
      </c>
      <c r="E362" s="200">
        <v>50000</v>
      </c>
      <c r="F362" s="191">
        <f t="shared" si="8"/>
        <v>6.0525433392365811</v>
      </c>
      <c r="G362" s="192">
        <v>8260.99</v>
      </c>
    </row>
    <row r="363" spans="1:7" ht="15.75" thickBot="1" x14ac:dyDescent="0.3">
      <c r="A363" s="172">
        <v>45509</v>
      </c>
      <c r="B363" s="198" t="s">
        <v>129</v>
      </c>
      <c r="C363" s="50" t="s">
        <v>8</v>
      </c>
      <c r="D363" s="201" t="s">
        <v>9</v>
      </c>
      <c r="E363" s="200">
        <v>50000</v>
      </c>
      <c r="F363" s="191">
        <f t="shared" si="8"/>
        <v>6.0525433392365811</v>
      </c>
      <c r="G363" s="192">
        <v>8260.99</v>
      </c>
    </row>
    <row r="364" spans="1:7" ht="15.75" thickBot="1" x14ac:dyDescent="0.3">
      <c r="A364" s="172">
        <v>45509</v>
      </c>
      <c r="B364" s="198" t="s">
        <v>129</v>
      </c>
      <c r="C364" s="50" t="s">
        <v>8</v>
      </c>
      <c r="D364" s="201" t="s">
        <v>60</v>
      </c>
      <c r="E364" s="200">
        <v>50000</v>
      </c>
      <c r="F364" s="191">
        <f t="shared" si="8"/>
        <v>6.0525433392365811</v>
      </c>
      <c r="G364" s="192">
        <v>8260.99</v>
      </c>
    </row>
    <row r="365" spans="1:7" ht="15.75" thickBot="1" x14ac:dyDescent="0.3">
      <c r="A365" s="172">
        <v>45509</v>
      </c>
      <c r="B365" s="198" t="s">
        <v>129</v>
      </c>
      <c r="C365" s="50" t="s">
        <v>8</v>
      </c>
      <c r="D365" s="201" t="s">
        <v>9</v>
      </c>
      <c r="E365" s="200">
        <v>50000</v>
      </c>
      <c r="F365" s="191">
        <f t="shared" si="8"/>
        <v>6.0525433392365811</v>
      </c>
      <c r="G365" s="192">
        <v>8260.99</v>
      </c>
    </row>
    <row r="366" spans="1:7" ht="15.75" thickBot="1" x14ac:dyDescent="0.3">
      <c r="A366" s="172">
        <v>45509</v>
      </c>
      <c r="B366" s="198" t="s">
        <v>228</v>
      </c>
      <c r="C366" s="50" t="s">
        <v>31</v>
      </c>
      <c r="D366" s="201" t="s">
        <v>50</v>
      </c>
      <c r="E366" s="200">
        <v>300000</v>
      </c>
      <c r="F366" s="191">
        <f t="shared" si="8"/>
        <v>36.315260035419485</v>
      </c>
      <c r="G366" s="192">
        <v>8260.99</v>
      </c>
    </row>
    <row r="367" spans="1:7" ht="15.75" thickBot="1" x14ac:dyDescent="0.3">
      <c r="A367" s="144">
        <v>45510</v>
      </c>
      <c r="B367" s="198" t="s">
        <v>229</v>
      </c>
      <c r="C367" s="50" t="s">
        <v>17</v>
      </c>
      <c r="D367" s="201" t="s">
        <v>13</v>
      </c>
      <c r="E367" s="200">
        <v>1000000</v>
      </c>
      <c r="F367" s="191">
        <f t="shared" si="8"/>
        <v>121.05086678473161</v>
      </c>
      <c r="G367" s="192">
        <v>8260.99</v>
      </c>
    </row>
    <row r="368" spans="1:7" ht="15.75" thickBot="1" x14ac:dyDescent="0.3">
      <c r="A368" s="144">
        <v>45510</v>
      </c>
      <c r="B368" s="198" t="s">
        <v>230</v>
      </c>
      <c r="C368" s="50" t="s">
        <v>30</v>
      </c>
      <c r="D368" s="201" t="s">
        <v>13</v>
      </c>
      <c r="E368" s="200">
        <v>15000</v>
      </c>
      <c r="F368" s="191">
        <f t="shared" si="8"/>
        <v>1.8157630017709743</v>
      </c>
      <c r="G368" s="192">
        <v>8260.99</v>
      </c>
    </row>
    <row r="369" spans="1:7" ht="15.75" thickBot="1" x14ac:dyDescent="0.3">
      <c r="A369" s="144">
        <v>45510</v>
      </c>
      <c r="B369" s="198" t="s">
        <v>129</v>
      </c>
      <c r="C369" s="50" t="s">
        <v>8</v>
      </c>
      <c r="D369" s="201" t="s">
        <v>9</v>
      </c>
      <c r="E369" s="200">
        <v>50000</v>
      </c>
      <c r="F369" s="191">
        <f t="shared" si="8"/>
        <v>6.0525433392365811</v>
      </c>
      <c r="G369" s="192">
        <v>8260.99</v>
      </c>
    </row>
    <row r="370" spans="1:7" ht="15.75" thickBot="1" x14ac:dyDescent="0.3">
      <c r="A370" s="144">
        <v>45510</v>
      </c>
      <c r="B370" s="198" t="s">
        <v>129</v>
      </c>
      <c r="C370" s="50" t="s">
        <v>8</v>
      </c>
      <c r="D370" s="201" t="s">
        <v>50</v>
      </c>
      <c r="E370" s="200">
        <v>70000</v>
      </c>
      <c r="F370" s="191">
        <f t="shared" si="8"/>
        <v>8.4735606749312122</v>
      </c>
      <c r="G370" s="192">
        <v>8260.99</v>
      </c>
    </row>
    <row r="371" spans="1:7" ht="15.75" thickBot="1" x14ac:dyDescent="0.3">
      <c r="A371" s="144">
        <v>45510</v>
      </c>
      <c r="B371" s="198" t="s">
        <v>277</v>
      </c>
      <c r="C371" s="50" t="s">
        <v>231</v>
      </c>
      <c r="D371" s="201" t="s">
        <v>60</v>
      </c>
      <c r="E371" s="200">
        <v>60000</v>
      </c>
      <c r="F371" s="191">
        <f t="shared" si="8"/>
        <v>7.2630520070838971</v>
      </c>
      <c r="G371" s="192">
        <v>8260.99</v>
      </c>
    </row>
    <row r="372" spans="1:7" ht="15.75" thickBot="1" x14ac:dyDescent="0.3">
      <c r="A372" s="144">
        <v>45510</v>
      </c>
      <c r="B372" s="198" t="s">
        <v>278</v>
      </c>
      <c r="C372" s="50" t="s">
        <v>20</v>
      </c>
      <c r="D372" s="201" t="s">
        <v>13</v>
      </c>
      <c r="E372" s="200">
        <v>200000</v>
      </c>
      <c r="F372" s="191">
        <f t="shared" si="8"/>
        <v>24.210173356946324</v>
      </c>
      <c r="G372" s="192">
        <v>8260.99</v>
      </c>
    </row>
    <row r="373" spans="1:7" ht="15.75" thickBot="1" x14ac:dyDescent="0.3">
      <c r="A373" s="144">
        <v>45510</v>
      </c>
      <c r="B373" s="198" t="s">
        <v>279</v>
      </c>
      <c r="C373" s="50" t="s">
        <v>20</v>
      </c>
      <c r="D373" s="201" t="s">
        <v>13</v>
      </c>
      <c r="E373" s="200">
        <v>240000</v>
      </c>
      <c r="F373" s="191">
        <f t="shared" si="8"/>
        <v>29.052208028335588</v>
      </c>
      <c r="G373" s="192">
        <v>8260.99</v>
      </c>
    </row>
    <row r="374" spans="1:7" ht="15.75" thickBot="1" x14ac:dyDescent="0.3">
      <c r="A374" s="144">
        <v>45511</v>
      </c>
      <c r="B374" s="198" t="s">
        <v>280</v>
      </c>
      <c r="C374" s="50" t="s">
        <v>10</v>
      </c>
      <c r="D374" s="201" t="s">
        <v>9</v>
      </c>
      <c r="E374" s="200">
        <v>10000</v>
      </c>
      <c r="F374" s="191">
        <f t="shared" si="8"/>
        <v>1.2105086678473163</v>
      </c>
      <c r="G374" s="192">
        <v>8260.99</v>
      </c>
    </row>
    <row r="375" spans="1:7" ht="15.75" thickBot="1" x14ac:dyDescent="0.3">
      <c r="A375" s="144">
        <v>45511</v>
      </c>
      <c r="B375" s="198" t="s">
        <v>280</v>
      </c>
      <c r="C375" s="50" t="s">
        <v>10</v>
      </c>
      <c r="D375" s="201" t="s">
        <v>50</v>
      </c>
      <c r="E375" s="200">
        <v>10000</v>
      </c>
      <c r="F375" s="191">
        <f t="shared" si="8"/>
        <v>1.2105086678473163</v>
      </c>
      <c r="G375" s="192">
        <v>8260.99</v>
      </c>
    </row>
    <row r="376" spans="1:7" ht="15.75" thickBot="1" x14ac:dyDescent="0.3">
      <c r="A376" s="144">
        <v>45511</v>
      </c>
      <c r="B376" s="198" t="s">
        <v>281</v>
      </c>
      <c r="C376" s="50" t="s">
        <v>10</v>
      </c>
      <c r="D376" s="201" t="s">
        <v>9</v>
      </c>
      <c r="E376" s="200">
        <v>20000</v>
      </c>
      <c r="F376" s="191">
        <f t="shared" si="8"/>
        <v>2.4210173356946325</v>
      </c>
      <c r="G376" s="192">
        <v>8260.99</v>
      </c>
    </row>
    <row r="377" spans="1:7" ht="15.75" thickBot="1" x14ac:dyDescent="0.3">
      <c r="A377" s="144">
        <v>45512</v>
      </c>
      <c r="B377" s="193" t="s">
        <v>203</v>
      </c>
      <c r="C377" s="50" t="s">
        <v>33</v>
      </c>
      <c r="D377" s="201" t="s">
        <v>13</v>
      </c>
      <c r="E377" s="203">
        <f>F377*G377</f>
        <v>341178.88699999999</v>
      </c>
      <c r="F377" s="204">
        <v>41.3</v>
      </c>
      <c r="G377" s="192">
        <v>8260.99</v>
      </c>
    </row>
    <row r="378" spans="1:7" ht="15.75" thickBot="1" x14ac:dyDescent="0.3">
      <c r="A378" s="144">
        <v>45512</v>
      </c>
      <c r="B378" s="130" t="s">
        <v>232</v>
      </c>
      <c r="C378" s="50" t="s">
        <v>225</v>
      </c>
      <c r="D378" s="201" t="s">
        <v>13</v>
      </c>
      <c r="E378" s="197">
        <v>1856911</v>
      </c>
      <c r="F378" s="191">
        <f t="shared" si="8"/>
        <v>224.78068609210277</v>
      </c>
      <c r="G378" s="192">
        <v>8260.99</v>
      </c>
    </row>
    <row r="379" spans="1:7" ht="15.75" thickBot="1" x14ac:dyDescent="0.3">
      <c r="A379" s="144">
        <v>45512</v>
      </c>
      <c r="B379" s="130" t="s">
        <v>232</v>
      </c>
      <c r="C379" s="50" t="s">
        <v>225</v>
      </c>
      <c r="D379" s="201" t="s">
        <v>13</v>
      </c>
      <c r="E379" s="197">
        <v>673400</v>
      </c>
      <c r="F379" s="191">
        <f t="shared" si="8"/>
        <v>81.515653692838271</v>
      </c>
      <c r="G379" s="192">
        <v>8260.99</v>
      </c>
    </row>
    <row r="380" spans="1:7" ht="15.75" thickBot="1" x14ac:dyDescent="0.3">
      <c r="A380" s="144">
        <v>45512</v>
      </c>
      <c r="B380" s="205" t="s">
        <v>233</v>
      </c>
      <c r="C380" s="50" t="s">
        <v>234</v>
      </c>
      <c r="D380" s="201" t="s">
        <v>13</v>
      </c>
      <c r="E380" s="197">
        <v>177000</v>
      </c>
      <c r="F380" s="191">
        <f t="shared" si="8"/>
        <v>21.426003420897494</v>
      </c>
      <c r="G380" s="192">
        <v>8260.99</v>
      </c>
    </row>
    <row r="381" spans="1:7" ht="15.75" thickBot="1" x14ac:dyDescent="0.3">
      <c r="A381" s="144">
        <v>45512</v>
      </c>
      <c r="B381" s="198" t="s">
        <v>282</v>
      </c>
      <c r="C381" s="50" t="s">
        <v>10</v>
      </c>
      <c r="D381" s="201" t="s">
        <v>9</v>
      </c>
      <c r="E381" s="200">
        <v>15000</v>
      </c>
      <c r="F381" s="191">
        <f t="shared" si="8"/>
        <v>1.8157630017709743</v>
      </c>
      <c r="G381" s="192">
        <v>8260.99</v>
      </c>
    </row>
    <row r="382" spans="1:7" ht="15.75" thickBot="1" x14ac:dyDescent="0.3">
      <c r="A382" s="177">
        <v>45514</v>
      </c>
      <c r="B382" s="206" t="s">
        <v>284</v>
      </c>
      <c r="C382" s="50" t="s">
        <v>20</v>
      </c>
      <c r="D382" s="201" t="s">
        <v>13</v>
      </c>
      <c r="E382" s="200">
        <v>20000</v>
      </c>
      <c r="F382" s="191">
        <f t="shared" si="8"/>
        <v>2.4210173356946325</v>
      </c>
      <c r="G382" s="192">
        <v>8260.99</v>
      </c>
    </row>
    <row r="383" spans="1:7" ht="15.75" thickBot="1" x14ac:dyDescent="0.3">
      <c r="A383" s="177">
        <v>45516</v>
      </c>
      <c r="B383" s="198" t="s">
        <v>129</v>
      </c>
      <c r="C383" s="50" t="s">
        <v>8</v>
      </c>
      <c r="D383" s="201" t="s">
        <v>50</v>
      </c>
      <c r="E383" s="200">
        <v>50000</v>
      </c>
      <c r="F383" s="191">
        <f t="shared" si="8"/>
        <v>6.0525433392365811</v>
      </c>
      <c r="G383" s="192">
        <v>8260.99</v>
      </c>
    </row>
    <row r="384" spans="1:7" ht="15.75" thickBot="1" x14ac:dyDescent="0.3">
      <c r="A384" s="177">
        <v>45516</v>
      </c>
      <c r="B384" s="198" t="s">
        <v>129</v>
      </c>
      <c r="C384" s="50" t="s">
        <v>8</v>
      </c>
      <c r="D384" s="201" t="s">
        <v>13</v>
      </c>
      <c r="E384" s="200">
        <v>50000</v>
      </c>
      <c r="F384" s="191">
        <f t="shared" si="8"/>
        <v>6.0525433392365811</v>
      </c>
      <c r="G384" s="192">
        <v>8260.99</v>
      </c>
    </row>
    <row r="385" spans="1:7" ht="15.75" thickBot="1" x14ac:dyDescent="0.3">
      <c r="A385" s="177">
        <v>45516</v>
      </c>
      <c r="B385" s="198" t="s">
        <v>129</v>
      </c>
      <c r="C385" s="50" t="s">
        <v>8</v>
      </c>
      <c r="D385" s="201" t="s">
        <v>9</v>
      </c>
      <c r="E385" s="200">
        <v>50000</v>
      </c>
      <c r="F385" s="191">
        <f t="shared" si="8"/>
        <v>6.0525433392365811</v>
      </c>
      <c r="G385" s="192">
        <v>8260.99</v>
      </c>
    </row>
    <row r="386" spans="1:7" ht="15.75" thickBot="1" x14ac:dyDescent="0.3">
      <c r="A386" s="177">
        <v>45516</v>
      </c>
      <c r="B386" s="198" t="s">
        <v>129</v>
      </c>
      <c r="C386" s="50" t="s">
        <v>8</v>
      </c>
      <c r="D386" s="201" t="s">
        <v>60</v>
      </c>
      <c r="E386" s="200">
        <v>50000</v>
      </c>
      <c r="F386" s="191">
        <f t="shared" si="8"/>
        <v>6.0525433392365811</v>
      </c>
      <c r="G386" s="192">
        <v>8260.99</v>
      </c>
    </row>
    <row r="387" spans="1:7" ht="15.75" thickBot="1" x14ac:dyDescent="0.3">
      <c r="A387" s="177">
        <v>45516</v>
      </c>
      <c r="B387" s="198" t="s">
        <v>129</v>
      </c>
      <c r="C387" s="50" t="s">
        <v>8</v>
      </c>
      <c r="D387" s="201" t="s">
        <v>9</v>
      </c>
      <c r="E387" s="200">
        <v>50000</v>
      </c>
      <c r="F387" s="191">
        <f t="shared" si="8"/>
        <v>6.0525433392365811</v>
      </c>
      <c r="G387" s="192">
        <v>8260.99</v>
      </c>
    </row>
    <row r="388" spans="1:7" ht="15.75" thickBot="1" x14ac:dyDescent="0.3">
      <c r="A388" s="177">
        <v>45516</v>
      </c>
      <c r="B388" s="198" t="s">
        <v>129</v>
      </c>
      <c r="C388" s="50" t="s">
        <v>8</v>
      </c>
      <c r="D388" s="201" t="s">
        <v>9</v>
      </c>
      <c r="E388" s="200">
        <v>50000</v>
      </c>
      <c r="F388" s="191">
        <f t="shared" si="8"/>
        <v>6.0525433392365811</v>
      </c>
      <c r="G388" s="192">
        <v>8260.99</v>
      </c>
    </row>
    <row r="389" spans="1:7" ht="15.75" thickBot="1" x14ac:dyDescent="0.3">
      <c r="A389" s="177">
        <v>45516</v>
      </c>
      <c r="B389" s="198" t="s">
        <v>129</v>
      </c>
      <c r="C389" s="50" t="s">
        <v>8</v>
      </c>
      <c r="D389" s="201" t="s">
        <v>50</v>
      </c>
      <c r="E389" s="200">
        <v>50000</v>
      </c>
      <c r="F389" s="191">
        <f t="shared" si="8"/>
        <v>6.0525433392365811</v>
      </c>
      <c r="G389" s="192">
        <v>8260.99</v>
      </c>
    </row>
    <row r="390" spans="1:7" ht="15.75" thickBot="1" x14ac:dyDescent="0.3">
      <c r="A390" s="177">
        <v>45516</v>
      </c>
      <c r="B390" s="198" t="s">
        <v>283</v>
      </c>
      <c r="C390" s="50" t="s">
        <v>20</v>
      </c>
      <c r="D390" s="201" t="s">
        <v>60</v>
      </c>
      <c r="E390" s="200">
        <v>30000</v>
      </c>
      <c r="F390" s="191">
        <f t="shared" si="8"/>
        <v>3.6315260035419485</v>
      </c>
      <c r="G390" s="192">
        <v>8260.99</v>
      </c>
    </row>
    <row r="391" spans="1:7" ht="15.75" thickBot="1" x14ac:dyDescent="0.3">
      <c r="A391" s="177">
        <v>45517</v>
      </c>
      <c r="B391" s="198" t="s">
        <v>284</v>
      </c>
      <c r="C391" s="50" t="s">
        <v>20</v>
      </c>
      <c r="D391" s="201" t="s">
        <v>60</v>
      </c>
      <c r="E391" s="200">
        <v>30000</v>
      </c>
      <c r="F391" s="191">
        <f t="shared" si="8"/>
        <v>3.6315260035419485</v>
      </c>
      <c r="G391" s="192">
        <v>8260.99</v>
      </c>
    </row>
    <row r="392" spans="1:7" ht="15.75" thickBot="1" x14ac:dyDescent="0.3">
      <c r="A392" s="177">
        <v>45517</v>
      </c>
      <c r="B392" s="198" t="s">
        <v>284</v>
      </c>
      <c r="C392" s="50" t="s">
        <v>20</v>
      </c>
      <c r="D392" s="201" t="s">
        <v>60</v>
      </c>
      <c r="E392" s="200">
        <v>50000</v>
      </c>
      <c r="F392" s="191">
        <f t="shared" si="8"/>
        <v>6.0525433392365811</v>
      </c>
      <c r="G392" s="192">
        <v>8260.99</v>
      </c>
    </row>
    <row r="393" spans="1:7" ht="15.75" thickBot="1" x14ac:dyDescent="0.3">
      <c r="A393" s="177">
        <v>45517</v>
      </c>
      <c r="B393" s="198" t="s">
        <v>285</v>
      </c>
      <c r="C393" s="50" t="s">
        <v>10</v>
      </c>
      <c r="D393" s="201" t="s">
        <v>9</v>
      </c>
      <c r="E393" s="200">
        <v>5000</v>
      </c>
      <c r="F393" s="191">
        <f t="shared" si="8"/>
        <v>0.60525433392365813</v>
      </c>
      <c r="G393" s="192">
        <v>8260.99</v>
      </c>
    </row>
    <row r="394" spans="1:7" ht="15.75" thickBot="1" x14ac:dyDescent="0.3">
      <c r="A394" s="177">
        <v>45519</v>
      </c>
      <c r="B394" s="198" t="s">
        <v>286</v>
      </c>
      <c r="C394" s="50" t="s">
        <v>10</v>
      </c>
      <c r="D394" s="201" t="s">
        <v>9</v>
      </c>
      <c r="E394" s="200">
        <v>20000</v>
      </c>
      <c r="F394" s="191">
        <f t="shared" si="8"/>
        <v>2.4210173356946325</v>
      </c>
      <c r="G394" s="192">
        <v>8260.99</v>
      </c>
    </row>
    <row r="395" spans="1:7" ht="15.75" thickBot="1" x14ac:dyDescent="0.3">
      <c r="A395" s="177">
        <v>45519</v>
      </c>
      <c r="B395" s="198" t="s">
        <v>287</v>
      </c>
      <c r="C395" s="50" t="s">
        <v>10</v>
      </c>
      <c r="D395" s="201" t="s">
        <v>9</v>
      </c>
      <c r="E395" s="200">
        <v>10000</v>
      </c>
      <c r="F395" s="191">
        <f t="shared" si="8"/>
        <v>1.2105086678473163</v>
      </c>
      <c r="G395" s="192">
        <v>8260.99</v>
      </c>
    </row>
    <row r="396" spans="1:7" ht="15.75" thickBot="1" x14ac:dyDescent="0.3">
      <c r="A396" s="177">
        <v>45519</v>
      </c>
      <c r="B396" s="198" t="s">
        <v>288</v>
      </c>
      <c r="C396" s="50" t="s">
        <v>10</v>
      </c>
      <c r="D396" s="201" t="s">
        <v>9</v>
      </c>
      <c r="E396" s="200">
        <v>15000</v>
      </c>
      <c r="F396" s="191">
        <f t="shared" si="8"/>
        <v>1.8157630017709743</v>
      </c>
      <c r="G396" s="192">
        <v>8260.99</v>
      </c>
    </row>
    <row r="397" spans="1:7" ht="15.75" thickBot="1" x14ac:dyDescent="0.3">
      <c r="A397" s="177">
        <v>45519</v>
      </c>
      <c r="B397" s="198" t="s">
        <v>286</v>
      </c>
      <c r="C397" s="50" t="s">
        <v>10</v>
      </c>
      <c r="D397" s="201" t="s">
        <v>9</v>
      </c>
      <c r="E397" s="200">
        <v>20000</v>
      </c>
      <c r="F397" s="191">
        <f t="shared" si="8"/>
        <v>2.4210173356946325</v>
      </c>
      <c r="G397" s="192">
        <v>8260.99</v>
      </c>
    </row>
    <row r="398" spans="1:7" ht="15.75" thickBot="1" x14ac:dyDescent="0.3">
      <c r="A398" s="177">
        <v>45519</v>
      </c>
      <c r="B398" s="198" t="s">
        <v>289</v>
      </c>
      <c r="C398" s="50" t="s">
        <v>10</v>
      </c>
      <c r="D398" s="201" t="s">
        <v>50</v>
      </c>
      <c r="E398" s="200">
        <v>15000</v>
      </c>
      <c r="F398" s="191">
        <f t="shared" si="8"/>
        <v>1.8157630017709743</v>
      </c>
      <c r="G398" s="192">
        <v>8260.99</v>
      </c>
    </row>
    <row r="399" spans="1:7" ht="15.75" thickBot="1" x14ac:dyDescent="0.3">
      <c r="A399" s="177">
        <v>45519</v>
      </c>
      <c r="B399" s="198" t="s">
        <v>290</v>
      </c>
      <c r="C399" s="50" t="s">
        <v>10</v>
      </c>
      <c r="D399" s="201" t="s">
        <v>50</v>
      </c>
      <c r="E399" s="200">
        <v>10000</v>
      </c>
      <c r="F399" s="191">
        <f t="shared" si="8"/>
        <v>1.2105086678473163</v>
      </c>
      <c r="G399" s="192">
        <v>8260.99</v>
      </c>
    </row>
    <row r="400" spans="1:7" ht="15.75" thickBot="1" x14ac:dyDescent="0.3">
      <c r="A400" s="177">
        <v>45520</v>
      </c>
      <c r="B400" s="198" t="s">
        <v>291</v>
      </c>
      <c r="C400" s="50" t="s">
        <v>10</v>
      </c>
      <c r="D400" s="201" t="s">
        <v>50</v>
      </c>
      <c r="E400" s="200">
        <v>35000</v>
      </c>
      <c r="F400" s="191">
        <f t="shared" si="8"/>
        <v>4.2367803374656061</v>
      </c>
      <c r="G400" s="192">
        <v>8260.99</v>
      </c>
    </row>
    <row r="401" spans="1:7" ht="15.75" thickBot="1" x14ac:dyDescent="0.3">
      <c r="A401" s="177">
        <v>45520</v>
      </c>
      <c r="B401" s="198" t="s">
        <v>291</v>
      </c>
      <c r="C401" s="50" t="s">
        <v>10</v>
      </c>
      <c r="D401" s="201" t="s">
        <v>9</v>
      </c>
      <c r="E401" s="200">
        <v>35000</v>
      </c>
      <c r="F401" s="191">
        <f t="shared" si="8"/>
        <v>4.2367803374656061</v>
      </c>
      <c r="G401" s="192">
        <v>8260.99</v>
      </c>
    </row>
    <row r="402" spans="1:7" ht="15.75" thickBot="1" x14ac:dyDescent="0.3">
      <c r="A402" s="177">
        <v>45520</v>
      </c>
      <c r="B402" s="198" t="s">
        <v>291</v>
      </c>
      <c r="C402" s="50" t="s">
        <v>10</v>
      </c>
      <c r="D402" s="201" t="s">
        <v>9</v>
      </c>
      <c r="E402" s="200">
        <v>35000</v>
      </c>
      <c r="F402" s="191">
        <f t="shared" si="8"/>
        <v>4.2367803374656061</v>
      </c>
      <c r="G402" s="192">
        <v>8260.99</v>
      </c>
    </row>
    <row r="403" spans="1:7" ht="15.75" thickBot="1" x14ac:dyDescent="0.3">
      <c r="A403" s="177">
        <v>45520</v>
      </c>
      <c r="B403" s="198" t="s">
        <v>235</v>
      </c>
      <c r="C403" s="50" t="s">
        <v>225</v>
      </c>
      <c r="D403" s="201" t="s">
        <v>13</v>
      </c>
      <c r="E403" s="200">
        <v>50000</v>
      </c>
      <c r="F403" s="191">
        <f t="shared" si="8"/>
        <v>6.0525433392365811</v>
      </c>
      <c r="G403" s="192">
        <v>8260.99</v>
      </c>
    </row>
    <row r="404" spans="1:7" ht="15.75" thickBot="1" x14ac:dyDescent="0.3">
      <c r="A404" s="177">
        <v>45520</v>
      </c>
      <c r="B404" s="198" t="s">
        <v>236</v>
      </c>
      <c r="C404" s="50" t="s">
        <v>225</v>
      </c>
      <c r="D404" s="201" t="s">
        <v>13</v>
      </c>
      <c r="E404" s="200">
        <v>20000</v>
      </c>
      <c r="F404" s="191">
        <f t="shared" si="8"/>
        <v>2.4210173356946325</v>
      </c>
      <c r="G404" s="192">
        <v>8260.99</v>
      </c>
    </row>
    <row r="405" spans="1:7" ht="15.75" thickBot="1" x14ac:dyDescent="0.3">
      <c r="A405" s="177">
        <v>45520</v>
      </c>
      <c r="B405" s="198" t="s">
        <v>237</v>
      </c>
      <c r="C405" s="50" t="s">
        <v>225</v>
      </c>
      <c r="D405" s="201" t="s">
        <v>13</v>
      </c>
      <c r="E405" s="200">
        <v>35000</v>
      </c>
      <c r="F405" s="191">
        <f t="shared" si="8"/>
        <v>4.2367803374656061</v>
      </c>
      <c r="G405" s="192">
        <v>8260.99</v>
      </c>
    </row>
    <row r="406" spans="1:7" ht="15.75" thickBot="1" x14ac:dyDescent="0.3">
      <c r="A406" s="177">
        <v>45520</v>
      </c>
      <c r="B406" s="198" t="s">
        <v>238</v>
      </c>
      <c r="C406" s="94" t="s">
        <v>20</v>
      </c>
      <c r="D406" s="207" t="s">
        <v>13</v>
      </c>
      <c r="E406" s="200">
        <v>70000</v>
      </c>
      <c r="F406" s="191">
        <f t="shared" si="8"/>
        <v>8.4735606749312122</v>
      </c>
      <c r="G406" s="192">
        <v>8260.99</v>
      </c>
    </row>
    <row r="407" spans="1:7" ht="15.75" thickBot="1" x14ac:dyDescent="0.3">
      <c r="A407" s="177">
        <v>45520</v>
      </c>
      <c r="B407" s="198" t="s">
        <v>239</v>
      </c>
      <c r="C407" s="94" t="s">
        <v>10</v>
      </c>
      <c r="D407" s="207" t="s">
        <v>50</v>
      </c>
      <c r="E407" s="200">
        <v>61000</v>
      </c>
      <c r="F407" s="191">
        <f t="shared" si="8"/>
        <v>7.3841028738686285</v>
      </c>
      <c r="G407" s="192">
        <v>8260.99</v>
      </c>
    </row>
    <row r="408" spans="1:7" ht="15.75" thickBot="1" x14ac:dyDescent="0.3">
      <c r="A408" s="177">
        <v>45520</v>
      </c>
      <c r="B408" s="208" t="s">
        <v>240</v>
      </c>
      <c r="C408" s="94" t="s">
        <v>66</v>
      </c>
      <c r="D408" s="207" t="s">
        <v>50</v>
      </c>
      <c r="E408" s="200">
        <v>2200000</v>
      </c>
      <c r="F408" s="191">
        <f t="shared" si="8"/>
        <v>266.31190692640956</v>
      </c>
      <c r="G408" s="192">
        <v>8260.99</v>
      </c>
    </row>
    <row r="409" spans="1:7" ht="15.75" thickBot="1" x14ac:dyDescent="0.3">
      <c r="A409" s="177">
        <v>45520</v>
      </c>
      <c r="B409" s="198" t="s">
        <v>292</v>
      </c>
      <c r="C409" s="94" t="s">
        <v>66</v>
      </c>
      <c r="D409" s="207" t="s">
        <v>50</v>
      </c>
      <c r="E409" s="200">
        <v>750000</v>
      </c>
      <c r="F409" s="191">
        <f t="shared" si="8"/>
        <v>90.788150088548718</v>
      </c>
      <c r="G409" s="192">
        <v>8260.99</v>
      </c>
    </row>
    <row r="410" spans="1:7" ht="15.75" thickBot="1" x14ac:dyDescent="0.3">
      <c r="A410" s="177">
        <v>45520</v>
      </c>
      <c r="B410" s="198" t="s">
        <v>293</v>
      </c>
      <c r="C410" s="94" t="s">
        <v>231</v>
      </c>
      <c r="D410" s="207" t="s">
        <v>60</v>
      </c>
      <c r="E410" s="200">
        <v>200000</v>
      </c>
      <c r="F410" s="191">
        <f t="shared" si="8"/>
        <v>24.210173356946324</v>
      </c>
      <c r="G410" s="192">
        <v>8260.99</v>
      </c>
    </row>
    <row r="411" spans="1:7" ht="15.75" thickBot="1" x14ac:dyDescent="0.3">
      <c r="A411" s="177">
        <v>45520</v>
      </c>
      <c r="B411" s="198" t="s">
        <v>241</v>
      </c>
      <c r="C411" s="94" t="s">
        <v>225</v>
      </c>
      <c r="D411" s="207" t="s">
        <v>13</v>
      </c>
      <c r="E411" s="209">
        <v>510000</v>
      </c>
      <c r="F411" s="191">
        <f t="shared" si="8"/>
        <v>61.735942060213127</v>
      </c>
      <c r="G411" s="192">
        <v>8260.99</v>
      </c>
    </row>
    <row r="412" spans="1:7" ht="15.75" thickBot="1" x14ac:dyDescent="0.3">
      <c r="A412" s="177">
        <v>45520</v>
      </c>
      <c r="B412" s="210" t="s">
        <v>242</v>
      </c>
      <c r="C412" s="94" t="s">
        <v>225</v>
      </c>
      <c r="D412" s="207" t="s">
        <v>13</v>
      </c>
      <c r="E412" s="209">
        <v>1350000</v>
      </c>
      <c r="F412" s="191">
        <f t="shared" si="8"/>
        <v>163.41867015938769</v>
      </c>
      <c r="G412" s="192">
        <v>8260.99</v>
      </c>
    </row>
    <row r="413" spans="1:7" ht="15.75" thickBot="1" x14ac:dyDescent="0.3">
      <c r="A413" s="177">
        <v>45520</v>
      </c>
      <c r="B413" s="198" t="s">
        <v>243</v>
      </c>
      <c r="C413" s="94" t="s">
        <v>31</v>
      </c>
      <c r="D413" s="207" t="s">
        <v>50</v>
      </c>
      <c r="E413" s="209">
        <v>300000</v>
      </c>
      <c r="F413" s="191">
        <f t="shared" si="8"/>
        <v>36.315260035419485</v>
      </c>
      <c r="G413" s="192">
        <v>8260.99</v>
      </c>
    </row>
    <row r="414" spans="1:7" ht="15.75" thickBot="1" x14ac:dyDescent="0.3">
      <c r="A414" s="177">
        <v>45520</v>
      </c>
      <c r="B414" s="210" t="s">
        <v>294</v>
      </c>
      <c r="C414" s="94" t="s">
        <v>52</v>
      </c>
      <c r="D414" s="207" t="s">
        <v>50</v>
      </c>
      <c r="E414" s="209">
        <v>105000</v>
      </c>
      <c r="F414" s="191">
        <f t="shared" ref="F414:F478" si="9">+E414/G414</f>
        <v>12.710341012396819</v>
      </c>
      <c r="G414" s="192">
        <v>8260.99</v>
      </c>
    </row>
    <row r="415" spans="1:7" ht="15.75" thickBot="1" x14ac:dyDescent="0.3">
      <c r="A415" s="177">
        <v>45520</v>
      </c>
      <c r="B415" s="210" t="s">
        <v>295</v>
      </c>
      <c r="C415" s="94" t="s">
        <v>8</v>
      </c>
      <c r="D415" s="207" t="s">
        <v>50</v>
      </c>
      <c r="E415" s="209">
        <v>50000</v>
      </c>
      <c r="F415" s="191">
        <f t="shared" si="9"/>
        <v>6.0525433392365811</v>
      </c>
      <c r="G415" s="192">
        <v>8260.99</v>
      </c>
    </row>
    <row r="416" spans="1:7" ht="15.75" thickBot="1" x14ac:dyDescent="0.3">
      <c r="A416" s="177">
        <v>45521</v>
      </c>
      <c r="B416" s="198" t="s">
        <v>244</v>
      </c>
      <c r="C416" s="94" t="s">
        <v>66</v>
      </c>
      <c r="D416" s="207" t="s">
        <v>13</v>
      </c>
      <c r="E416" s="209">
        <v>55000</v>
      </c>
      <c r="F416" s="191">
        <f t="shared" si="9"/>
        <v>6.6577976731602391</v>
      </c>
      <c r="G416" s="192">
        <v>8260.99</v>
      </c>
    </row>
    <row r="417" spans="1:7" ht="15.75" thickBot="1" x14ac:dyDescent="0.3">
      <c r="A417" s="211">
        <v>45521</v>
      </c>
      <c r="B417" s="210" t="s">
        <v>296</v>
      </c>
      <c r="C417" s="94" t="s">
        <v>66</v>
      </c>
      <c r="D417" s="207" t="s">
        <v>13</v>
      </c>
      <c r="E417" s="209">
        <v>1800000</v>
      </c>
      <c r="F417" s="191">
        <f t="shared" si="9"/>
        <v>217.89156021251691</v>
      </c>
      <c r="G417" s="192">
        <v>8260.99</v>
      </c>
    </row>
    <row r="418" spans="1:7" ht="15.75" thickBot="1" x14ac:dyDescent="0.3">
      <c r="A418" s="211">
        <v>45521</v>
      </c>
      <c r="B418" s="210" t="s">
        <v>245</v>
      </c>
      <c r="C418" s="94" t="s">
        <v>20</v>
      </c>
      <c r="D418" s="207" t="s">
        <v>13</v>
      </c>
      <c r="E418" s="209">
        <v>281000</v>
      </c>
      <c r="F418" s="191">
        <f t="shared" si="9"/>
        <v>34.015293566509584</v>
      </c>
      <c r="G418" s="192">
        <v>8260.99</v>
      </c>
    </row>
    <row r="419" spans="1:7" ht="15.75" thickBot="1" x14ac:dyDescent="0.3">
      <c r="A419" s="211">
        <v>45521</v>
      </c>
      <c r="B419" s="210" t="s">
        <v>246</v>
      </c>
      <c r="C419" s="94" t="s">
        <v>66</v>
      </c>
      <c r="D419" s="207" t="s">
        <v>13</v>
      </c>
      <c r="E419" s="209">
        <v>294500</v>
      </c>
      <c r="F419" s="191">
        <f t="shared" si="9"/>
        <v>35.64948026810346</v>
      </c>
      <c r="G419" s="192">
        <v>8260.99</v>
      </c>
    </row>
    <row r="420" spans="1:7" ht="15.75" thickBot="1" x14ac:dyDescent="0.3">
      <c r="A420" s="79">
        <v>45521</v>
      </c>
      <c r="B420" s="134" t="s">
        <v>247</v>
      </c>
      <c r="C420" s="94" t="s">
        <v>225</v>
      </c>
      <c r="D420" s="207" t="s">
        <v>13</v>
      </c>
      <c r="E420" s="197">
        <v>3415000</v>
      </c>
      <c r="F420" s="191">
        <f t="shared" si="9"/>
        <v>413.38871006985846</v>
      </c>
      <c r="G420" s="192">
        <v>8260.99</v>
      </c>
    </row>
    <row r="421" spans="1:7" ht="15.75" thickBot="1" x14ac:dyDescent="0.3">
      <c r="A421" s="79">
        <v>45521</v>
      </c>
      <c r="B421" s="134" t="s">
        <v>248</v>
      </c>
      <c r="C421" s="94" t="s">
        <v>225</v>
      </c>
      <c r="D421" s="207" t="s">
        <v>13</v>
      </c>
      <c r="E421" s="197">
        <v>2080500</v>
      </c>
      <c r="F421" s="191">
        <f t="shared" si="9"/>
        <v>251.84632834563413</v>
      </c>
      <c r="G421" s="192">
        <v>8260.99</v>
      </c>
    </row>
    <row r="422" spans="1:7" ht="15.75" thickBot="1" x14ac:dyDescent="0.3">
      <c r="A422" s="79">
        <v>45522</v>
      </c>
      <c r="B422" s="134" t="s">
        <v>297</v>
      </c>
      <c r="C422" s="94" t="s">
        <v>10</v>
      </c>
      <c r="D422" s="207" t="s">
        <v>50</v>
      </c>
      <c r="E422" s="197">
        <v>655000</v>
      </c>
      <c r="F422" s="191">
        <f t="shared" si="9"/>
        <v>79.288317743999201</v>
      </c>
      <c r="G422" s="192">
        <v>8260.99</v>
      </c>
    </row>
    <row r="423" spans="1:7" ht="15.75" thickBot="1" x14ac:dyDescent="0.3">
      <c r="A423" s="211">
        <v>45522</v>
      </c>
      <c r="B423" s="210" t="s">
        <v>298</v>
      </c>
      <c r="C423" s="94" t="s">
        <v>10</v>
      </c>
      <c r="D423" s="207" t="s">
        <v>50</v>
      </c>
      <c r="E423" s="209">
        <v>240000</v>
      </c>
      <c r="F423" s="191">
        <f t="shared" si="9"/>
        <v>29.052208028335588</v>
      </c>
      <c r="G423" s="192">
        <v>8260.99</v>
      </c>
    </row>
    <row r="424" spans="1:7" ht="15.75" thickBot="1" x14ac:dyDescent="0.3">
      <c r="A424" s="212">
        <v>45522</v>
      </c>
      <c r="B424" s="198" t="s">
        <v>299</v>
      </c>
      <c r="C424" s="94" t="s">
        <v>249</v>
      </c>
      <c r="D424" s="207" t="s">
        <v>60</v>
      </c>
      <c r="E424" s="200">
        <v>80000</v>
      </c>
      <c r="F424" s="191">
        <f t="shared" si="9"/>
        <v>9.68406934277853</v>
      </c>
      <c r="G424" s="192">
        <v>8260.99</v>
      </c>
    </row>
    <row r="425" spans="1:7" ht="15.75" thickBot="1" x14ac:dyDescent="0.3">
      <c r="A425" s="211">
        <v>45522</v>
      </c>
      <c r="B425" s="210" t="s">
        <v>300</v>
      </c>
      <c r="C425" s="94" t="s">
        <v>231</v>
      </c>
      <c r="D425" s="207" t="s">
        <v>60</v>
      </c>
      <c r="E425" s="200">
        <v>250000</v>
      </c>
      <c r="F425" s="191">
        <f t="shared" si="9"/>
        <v>30.262716696182903</v>
      </c>
      <c r="G425" s="192">
        <v>8260.99</v>
      </c>
    </row>
    <row r="426" spans="1:7" ht="15.75" thickBot="1" x14ac:dyDescent="0.3">
      <c r="A426" s="211">
        <v>45522</v>
      </c>
      <c r="B426" s="210" t="s">
        <v>301</v>
      </c>
      <c r="C426" s="94" t="s">
        <v>10</v>
      </c>
      <c r="D426" s="207" t="s">
        <v>50</v>
      </c>
      <c r="E426" s="200">
        <v>20000</v>
      </c>
      <c r="F426" s="191">
        <f t="shared" si="9"/>
        <v>2.4210173356946325</v>
      </c>
      <c r="G426" s="192">
        <v>8260.99</v>
      </c>
    </row>
    <row r="427" spans="1:7" ht="15.75" thickBot="1" x14ac:dyDescent="0.3">
      <c r="A427" s="211">
        <v>45523</v>
      </c>
      <c r="B427" s="198" t="s">
        <v>129</v>
      </c>
      <c r="C427" s="94" t="s">
        <v>8</v>
      </c>
      <c r="D427" s="207" t="s">
        <v>50</v>
      </c>
      <c r="E427" s="200">
        <v>50000</v>
      </c>
      <c r="F427" s="191">
        <f t="shared" si="9"/>
        <v>6.0525433392365811</v>
      </c>
      <c r="G427" s="192">
        <v>8260.99</v>
      </c>
    </row>
    <row r="428" spans="1:7" ht="15.75" thickBot="1" x14ac:dyDescent="0.3">
      <c r="A428" s="211">
        <v>45523</v>
      </c>
      <c r="B428" s="198" t="s">
        <v>129</v>
      </c>
      <c r="C428" s="94" t="s">
        <v>8</v>
      </c>
      <c r="D428" s="207" t="s">
        <v>13</v>
      </c>
      <c r="E428" s="200">
        <v>50000</v>
      </c>
      <c r="F428" s="191">
        <f t="shared" si="9"/>
        <v>6.0525433392365811</v>
      </c>
      <c r="G428" s="192">
        <v>8260.99</v>
      </c>
    </row>
    <row r="429" spans="1:7" ht="15.75" thickBot="1" x14ac:dyDescent="0.3">
      <c r="A429" s="211">
        <v>45523</v>
      </c>
      <c r="B429" s="198" t="s">
        <v>129</v>
      </c>
      <c r="C429" s="94" t="s">
        <v>8</v>
      </c>
      <c r="D429" s="207" t="s">
        <v>9</v>
      </c>
      <c r="E429" s="200">
        <v>50000</v>
      </c>
      <c r="F429" s="191">
        <f t="shared" si="9"/>
        <v>6.0525433392365811</v>
      </c>
      <c r="G429" s="192">
        <v>8260.99</v>
      </c>
    </row>
    <row r="430" spans="1:7" ht="15.75" thickBot="1" x14ac:dyDescent="0.3">
      <c r="A430" s="211">
        <v>45523</v>
      </c>
      <c r="B430" s="198" t="s">
        <v>129</v>
      </c>
      <c r="C430" s="94" t="s">
        <v>8</v>
      </c>
      <c r="D430" s="207" t="s">
        <v>60</v>
      </c>
      <c r="E430" s="200">
        <v>50000</v>
      </c>
      <c r="F430" s="191">
        <f t="shared" si="9"/>
        <v>6.0525433392365811</v>
      </c>
      <c r="G430" s="192">
        <v>8260.99</v>
      </c>
    </row>
    <row r="431" spans="1:7" ht="15.75" thickBot="1" x14ac:dyDescent="0.3">
      <c r="A431" s="211">
        <v>45523</v>
      </c>
      <c r="B431" s="198" t="s">
        <v>129</v>
      </c>
      <c r="C431" s="94" t="s">
        <v>8</v>
      </c>
      <c r="D431" s="207" t="s">
        <v>9</v>
      </c>
      <c r="E431" s="200">
        <v>50000</v>
      </c>
      <c r="F431" s="191">
        <f t="shared" si="9"/>
        <v>6.0525433392365811</v>
      </c>
      <c r="G431" s="192">
        <v>8260.99</v>
      </c>
    </row>
    <row r="432" spans="1:7" ht="15.75" thickBot="1" x14ac:dyDescent="0.3">
      <c r="A432" s="211">
        <v>45523</v>
      </c>
      <c r="B432" s="198" t="s">
        <v>129</v>
      </c>
      <c r="C432" s="94" t="s">
        <v>8</v>
      </c>
      <c r="D432" s="207" t="s">
        <v>9</v>
      </c>
      <c r="E432" s="200">
        <v>50000</v>
      </c>
      <c r="F432" s="191">
        <f t="shared" si="9"/>
        <v>6.0525433392365811</v>
      </c>
      <c r="G432" s="192">
        <v>8260.99</v>
      </c>
    </row>
    <row r="433" spans="1:7" ht="15.75" thickBot="1" x14ac:dyDescent="0.3">
      <c r="A433" s="211">
        <v>45523</v>
      </c>
      <c r="B433" s="198" t="s">
        <v>129</v>
      </c>
      <c r="C433" s="94" t="s">
        <v>8</v>
      </c>
      <c r="D433" s="207" t="s">
        <v>50</v>
      </c>
      <c r="E433" s="200">
        <v>50000</v>
      </c>
      <c r="F433" s="191">
        <f t="shared" si="9"/>
        <v>6.0525433392365811</v>
      </c>
      <c r="G433" s="192">
        <v>8260.99</v>
      </c>
    </row>
    <row r="434" spans="1:7" ht="15.75" thickBot="1" x14ac:dyDescent="0.3">
      <c r="A434" s="211">
        <v>45523</v>
      </c>
      <c r="B434" s="210" t="s">
        <v>302</v>
      </c>
      <c r="C434" s="94" t="s">
        <v>8</v>
      </c>
      <c r="D434" s="207" t="s">
        <v>50</v>
      </c>
      <c r="E434" s="200">
        <v>50000</v>
      </c>
      <c r="F434" s="191">
        <f t="shared" si="9"/>
        <v>6.0525433392365811</v>
      </c>
      <c r="G434" s="192">
        <v>8260.99</v>
      </c>
    </row>
    <row r="435" spans="1:7" ht="15.75" thickBot="1" x14ac:dyDescent="0.3">
      <c r="A435" s="213">
        <v>45523</v>
      </c>
      <c r="B435" s="198" t="s">
        <v>73</v>
      </c>
      <c r="C435" s="94" t="s">
        <v>52</v>
      </c>
      <c r="D435" s="207" t="s">
        <v>60</v>
      </c>
      <c r="E435" s="200">
        <v>155000</v>
      </c>
      <c r="F435" s="191">
        <f t="shared" si="9"/>
        <v>18.762884351633399</v>
      </c>
      <c r="G435" s="192">
        <v>8260.99</v>
      </c>
    </row>
    <row r="436" spans="1:7" ht="15.75" thickBot="1" x14ac:dyDescent="0.3">
      <c r="A436" s="213">
        <v>45523</v>
      </c>
      <c r="B436" s="198" t="s">
        <v>303</v>
      </c>
      <c r="C436" s="94" t="s">
        <v>10</v>
      </c>
      <c r="D436" s="207" t="s">
        <v>9</v>
      </c>
      <c r="E436" s="200">
        <v>1320000</v>
      </c>
      <c r="F436" s="191">
        <f t="shared" si="9"/>
        <v>159.78714415584574</v>
      </c>
      <c r="G436" s="192">
        <v>8260.99</v>
      </c>
    </row>
    <row r="437" spans="1:7" ht="15.75" thickBot="1" x14ac:dyDescent="0.3">
      <c r="A437" s="213">
        <v>45523</v>
      </c>
      <c r="B437" s="198" t="s">
        <v>304</v>
      </c>
      <c r="C437" s="94" t="s">
        <v>31</v>
      </c>
      <c r="D437" s="207" t="s">
        <v>50</v>
      </c>
      <c r="E437" s="200">
        <v>300000</v>
      </c>
      <c r="F437" s="191">
        <f t="shared" si="9"/>
        <v>36.315260035419485</v>
      </c>
      <c r="G437" s="192">
        <v>8260.99</v>
      </c>
    </row>
    <row r="438" spans="1:7" ht="15.75" thickBot="1" x14ac:dyDescent="0.3">
      <c r="A438" s="213">
        <v>45523</v>
      </c>
      <c r="B438" s="198" t="s">
        <v>304</v>
      </c>
      <c r="C438" s="94" t="s">
        <v>31</v>
      </c>
      <c r="D438" s="207" t="s">
        <v>50</v>
      </c>
      <c r="E438" s="200">
        <v>350000</v>
      </c>
      <c r="F438" s="191">
        <f t="shared" si="9"/>
        <v>42.367803374656063</v>
      </c>
      <c r="G438" s="192">
        <v>8260.99</v>
      </c>
    </row>
    <row r="439" spans="1:7" ht="15.75" thickBot="1" x14ac:dyDescent="0.3">
      <c r="A439" s="213">
        <v>45523</v>
      </c>
      <c r="B439" s="198" t="s">
        <v>89</v>
      </c>
      <c r="C439" s="94" t="s">
        <v>249</v>
      </c>
      <c r="D439" s="207" t="s">
        <v>9</v>
      </c>
      <c r="E439" s="200">
        <v>35500</v>
      </c>
      <c r="F439" s="191">
        <f t="shared" si="9"/>
        <v>4.2973057708579727</v>
      </c>
      <c r="G439" s="192">
        <v>8260.99</v>
      </c>
    </row>
    <row r="440" spans="1:7" ht="15.75" thickBot="1" x14ac:dyDescent="0.3">
      <c r="A440" s="213">
        <v>45524</v>
      </c>
      <c r="B440" s="198" t="s">
        <v>305</v>
      </c>
      <c r="C440" s="94" t="s">
        <v>231</v>
      </c>
      <c r="D440" s="207" t="s">
        <v>60</v>
      </c>
      <c r="E440" s="200">
        <v>40000</v>
      </c>
      <c r="F440" s="191">
        <f t="shared" si="9"/>
        <v>4.842034671389265</v>
      </c>
      <c r="G440" s="192">
        <v>8260.99</v>
      </c>
    </row>
    <row r="441" spans="1:7" ht="15.75" thickBot="1" x14ac:dyDescent="0.3">
      <c r="A441" s="213">
        <v>45524</v>
      </c>
      <c r="B441" s="198" t="s">
        <v>304</v>
      </c>
      <c r="C441" s="94" t="s">
        <v>31</v>
      </c>
      <c r="D441" s="207" t="s">
        <v>13</v>
      </c>
      <c r="E441" s="200">
        <v>3750000</v>
      </c>
      <c r="F441" s="191">
        <f t="shared" si="9"/>
        <v>453.94075044274354</v>
      </c>
      <c r="G441" s="192">
        <v>8260.99</v>
      </c>
    </row>
    <row r="442" spans="1:7" ht="15.75" thickBot="1" x14ac:dyDescent="0.3">
      <c r="A442" s="213">
        <v>45524</v>
      </c>
      <c r="B442" s="198" t="s">
        <v>250</v>
      </c>
      <c r="C442" s="94" t="s">
        <v>31</v>
      </c>
      <c r="D442" s="207" t="s">
        <v>50</v>
      </c>
      <c r="E442" s="200">
        <v>30000</v>
      </c>
      <c r="F442" s="191">
        <f t="shared" si="9"/>
        <v>3.6315260035419485</v>
      </c>
      <c r="G442" s="192">
        <v>8260.99</v>
      </c>
    </row>
    <row r="443" spans="1:7" ht="15.75" thickBot="1" x14ac:dyDescent="0.3">
      <c r="A443" s="213">
        <v>45524</v>
      </c>
      <c r="B443" s="198" t="s">
        <v>251</v>
      </c>
      <c r="C443" s="94" t="s">
        <v>30</v>
      </c>
      <c r="D443" s="207" t="s">
        <v>13</v>
      </c>
      <c r="E443" s="200">
        <v>64000</v>
      </c>
      <c r="F443" s="191">
        <f t="shared" si="9"/>
        <v>7.7472554742228237</v>
      </c>
      <c r="G443" s="192">
        <v>8260.99</v>
      </c>
    </row>
    <row r="444" spans="1:7" ht="15.75" thickBot="1" x14ac:dyDescent="0.3">
      <c r="A444" s="214">
        <v>45524</v>
      </c>
      <c r="B444" s="134" t="s">
        <v>306</v>
      </c>
      <c r="C444" s="94" t="s">
        <v>10</v>
      </c>
      <c r="D444" s="207" t="s">
        <v>50</v>
      </c>
      <c r="E444" s="197">
        <v>240000</v>
      </c>
      <c r="F444" s="191">
        <f t="shared" si="9"/>
        <v>29.052208028335588</v>
      </c>
      <c r="G444" s="192">
        <v>8260.99</v>
      </c>
    </row>
    <row r="445" spans="1:7" ht="15.75" thickBot="1" x14ac:dyDescent="0.3">
      <c r="A445" s="213">
        <v>45525</v>
      </c>
      <c r="B445" s="198" t="s">
        <v>285</v>
      </c>
      <c r="C445" s="94" t="s">
        <v>10</v>
      </c>
      <c r="D445" s="207" t="s">
        <v>50</v>
      </c>
      <c r="E445" s="200">
        <v>35000</v>
      </c>
      <c r="F445" s="191">
        <f t="shared" si="9"/>
        <v>4.2367803374656061</v>
      </c>
      <c r="G445" s="192">
        <v>8260.99</v>
      </c>
    </row>
    <row r="446" spans="1:7" ht="15.75" thickBot="1" x14ac:dyDescent="0.3">
      <c r="A446" s="144">
        <v>45525</v>
      </c>
      <c r="B446" s="198" t="s">
        <v>252</v>
      </c>
      <c r="C446" s="94" t="s">
        <v>31</v>
      </c>
      <c r="D446" s="207" t="s">
        <v>50</v>
      </c>
      <c r="E446" s="200">
        <v>575000</v>
      </c>
      <c r="F446" s="191">
        <f t="shared" si="9"/>
        <v>69.604248401220673</v>
      </c>
      <c r="G446" s="192">
        <v>8260.99</v>
      </c>
    </row>
    <row r="447" spans="1:7" ht="15.75" thickBot="1" x14ac:dyDescent="0.3">
      <c r="A447" s="144">
        <v>45526</v>
      </c>
      <c r="B447" s="198" t="s">
        <v>307</v>
      </c>
      <c r="C447" s="94" t="s">
        <v>253</v>
      </c>
      <c r="D447" s="207" t="s">
        <v>60</v>
      </c>
      <c r="E447" s="200">
        <v>60000</v>
      </c>
      <c r="F447" s="191">
        <f t="shared" si="9"/>
        <v>7.2630520070838971</v>
      </c>
      <c r="G447" s="192">
        <v>8260.99</v>
      </c>
    </row>
    <row r="448" spans="1:7" ht="15.75" thickBot="1" x14ac:dyDescent="0.3">
      <c r="A448" s="144">
        <v>45526</v>
      </c>
      <c r="B448" s="198" t="s">
        <v>254</v>
      </c>
      <c r="C448" s="94" t="s">
        <v>31</v>
      </c>
      <c r="D448" s="207" t="s">
        <v>60</v>
      </c>
      <c r="E448" s="200">
        <v>25000</v>
      </c>
      <c r="F448" s="191">
        <f t="shared" si="9"/>
        <v>3.0262716696182905</v>
      </c>
      <c r="G448" s="192">
        <v>8260.99</v>
      </c>
    </row>
    <row r="449" spans="1:7" ht="15.75" thickBot="1" x14ac:dyDescent="0.3">
      <c r="A449" s="144">
        <v>45526</v>
      </c>
      <c r="B449" s="198" t="s">
        <v>255</v>
      </c>
      <c r="C449" s="94" t="s">
        <v>17</v>
      </c>
      <c r="D449" s="207" t="s">
        <v>13</v>
      </c>
      <c r="E449" s="200">
        <v>1000000</v>
      </c>
      <c r="F449" s="191">
        <f t="shared" si="9"/>
        <v>121.05086678473161</v>
      </c>
      <c r="G449" s="192">
        <v>8260.99</v>
      </c>
    </row>
    <row r="450" spans="1:7" ht="15.75" thickBot="1" x14ac:dyDescent="0.3">
      <c r="A450" s="144">
        <v>45526</v>
      </c>
      <c r="B450" s="198" t="s">
        <v>256</v>
      </c>
      <c r="C450" s="94" t="s">
        <v>30</v>
      </c>
      <c r="D450" s="207" t="s">
        <v>13</v>
      </c>
      <c r="E450" s="200">
        <v>15000</v>
      </c>
      <c r="F450" s="191">
        <f t="shared" si="9"/>
        <v>1.8157630017709743</v>
      </c>
      <c r="G450" s="192">
        <v>8260.99</v>
      </c>
    </row>
    <row r="451" spans="1:7" ht="15.75" thickBot="1" x14ac:dyDescent="0.3">
      <c r="A451" s="144">
        <v>45526</v>
      </c>
      <c r="B451" s="198" t="s">
        <v>253</v>
      </c>
      <c r="C451" s="94" t="s">
        <v>253</v>
      </c>
      <c r="D451" s="207" t="s">
        <v>60</v>
      </c>
      <c r="E451" s="200">
        <v>535000</v>
      </c>
      <c r="F451" s="191">
        <f t="shared" si="9"/>
        <v>64.762213729831416</v>
      </c>
      <c r="G451" s="192">
        <v>8260.99</v>
      </c>
    </row>
    <row r="452" spans="1:7" ht="15.75" thickBot="1" x14ac:dyDescent="0.3">
      <c r="A452" s="144">
        <v>45526</v>
      </c>
      <c r="B452" s="198" t="s">
        <v>252</v>
      </c>
      <c r="C452" s="94" t="s">
        <v>31</v>
      </c>
      <c r="D452" s="207" t="s">
        <v>60</v>
      </c>
      <c r="E452" s="200">
        <v>230000</v>
      </c>
      <c r="F452" s="191">
        <f t="shared" si="9"/>
        <v>27.841699360488271</v>
      </c>
      <c r="G452" s="192">
        <v>8260.99</v>
      </c>
    </row>
    <row r="453" spans="1:7" ht="15.75" thickBot="1" x14ac:dyDescent="0.3">
      <c r="A453" s="144">
        <v>45526</v>
      </c>
      <c r="B453" s="198" t="s">
        <v>257</v>
      </c>
      <c r="C453" s="94" t="s">
        <v>31</v>
      </c>
      <c r="D453" s="207" t="s">
        <v>60</v>
      </c>
      <c r="E453" s="200">
        <v>100000</v>
      </c>
      <c r="F453" s="191">
        <f t="shared" si="9"/>
        <v>12.105086678473162</v>
      </c>
      <c r="G453" s="192">
        <v>8260.99</v>
      </c>
    </row>
    <row r="454" spans="1:7" ht="15.75" thickBot="1" x14ac:dyDescent="0.3">
      <c r="A454" s="144">
        <v>45527</v>
      </c>
      <c r="B454" s="198" t="s">
        <v>311</v>
      </c>
      <c r="C454" s="94" t="s">
        <v>253</v>
      </c>
      <c r="D454" s="207" t="s">
        <v>60</v>
      </c>
      <c r="E454" s="200">
        <v>570000</v>
      </c>
      <c r="F454" s="191">
        <f t="shared" si="9"/>
        <v>68.998994067297019</v>
      </c>
      <c r="G454" s="192">
        <v>8260.99</v>
      </c>
    </row>
    <row r="455" spans="1:7" ht="15.75" thickBot="1" x14ac:dyDescent="0.3">
      <c r="A455" s="144">
        <v>45527</v>
      </c>
      <c r="B455" s="198" t="s">
        <v>308</v>
      </c>
      <c r="C455" s="94" t="s">
        <v>249</v>
      </c>
      <c r="D455" s="207" t="s">
        <v>60</v>
      </c>
      <c r="E455" s="200">
        <v>1710000</v>
      </c>
      <c r="F455" s="191">
        <f t="shared" si="9"/>
        <v>206.99698220189106</v>
      </c>
      <c r="G455" s="192">
        <v>8260.99</v>
      </c>
    </row>
    <row r="456" spans="1:7" ht="15.75" thickBot="1" x14ac:dyDescent="0.3">
      <c r="A456" s="144">
        <v>45527</v>
      </c>
      <c r="B456" s="198" t="s">
        <v>258</v>
      </c>
      <c r="C456" s="94" t="s">
        <v>66</v>
      </c>
      <c r="D456" s="207" t="s">
        <v>13</v>
      </c>
      <c r="E456" s="200">
        <v>1400000</v>
      </c>
      <c r="F456" s="191">
        <f t="shared" si="9"/>
        <v>169.47121349862425</v>
      </c>
      <c r="G456" s="192">
        <v>8260.99</v>
      </c>
    </row>
    <row r="457" spans="1:7" ht="15.75" thickBot="1" x14ac:dyDescent="0.3">
      <c r="A457" s="144">
        <v>45527</v>
      </c>
      <c r="B457" s="198" t="s">
        <v>309</v>
      </c>
      <c r="C457" s="94" t="s">
        <v>20</v>
      </c>
      <c r="D457" s="207" t="s">
        <v>13</v>
      </c>
      <c r="E457" s="200">
        <v>50000</v>
      </c>
      <c r="F457" s="191">
        <f t="shared" si="9"/>
        <v>6.0525433392365811</v>
      </c>
      <c r="G457" s="192">
        <v>8260.99</v>
      </c>
    </row>
    <row r="458" spans="1:7" ht="15.75" thickBot="1" x14ac:dyDescent="0.3">
      <c r="A458" s="144">
        <v>45527</v>
      </c>
      <c r="B458" s="198" t="s">
        <v>259</v>
      </c>
      <c r="C458" s="94" t="s">
        <v>31</v>
      </c>
      <c r="D458" s="207" t="s">
        <v>50</v>
      </c>
      <c r="E458" s="200">
        <v>1200000</v>
      </c>
      <c r="F458" s="191">
        <f t="shared" si="9"/>
        <v>145.26104014167794</v>
      </c>
      <c r="G458" s="192">
        <v>8260.99</v>
      </c>
    </row>
    <row r="459" spans="1:7" ht="15.75" thickBot="1" x14ac:dyDescent="0.3">
      <c r="A459" s="144">
        <v>45527</v>
      </c>
      <c r="B459" s="198" t="s">
        <v>260</v>
      </c>
      <c r="C459" s="94" t="s">
        <v>30</v>
      </c>
      <c r="D459" s="207" t="s">
        <v>13</v>
      </c>
      <c r="E459" s="200">
        <v>20000</v>
      </c>
      <c r="F459" s="191">
        <f t="shared" si="9"/>
        <v>2.4210173356946325</v>
      </c>
      <c r="G459" s="192">
        <v>8260.99</v>
      </c>
    </row>
    <row r="460" spans="1:7" ht="15.75" thickBot="1" x14ac:dyDescent="0.3">
      <c r="A460" s="144">
        <v>45527</v>
      </c>
      <c r="B460" s="198" t="s">
        <v>49</v>
      </c>
      <c r="C460" s="94" t="s">
        <v>8</v>
      </c>
      <c r="D460" s="207" t="s">
        <v>50</v>
      </c>
      <c r="E460" s="200">
        <v>50000</v>
      </c>
      <c r="F460" s="191">
        <f t="shared" si="9"/>
        <v>6.0525433392365811</v>
      </c>
      <c r="G460" s="192">
        <v>8260.99</v>
      </c>
    </row>
    <row r="461" spans="1:7" ht="15.75" thickBot="1" x14ac:dyDescent="0.3">
      <c r="A461" s="144">
        <v>45528</v>
      </c>
      <c r="B461" s="198" t="s">
        <v>308</v>
      </c>
      <c r="C461" s="94" t="s">
        <v>249</v>
      </c>
      <c r="D461" s="207" t="s">
        <v>60</v>
      </c>
      <c r="E461" s="200">
        <v>1308572</v>
      </c>
      <c r="F461" s="191">
        <f t="shared" si="9"/>
        <v>158.40377485022981</v>
      </c>
      <c r="G461" s="192">
        <v>8260.99</v>
      </c>
    </row>
    <row r="462" spans="1:7" ht="15.75" thickBot="1" x14ac:dyDescent="0.3">
      <c r="A462" s="144">
        <v>45529</v>
      </c>
      <c r="B462" s="198" t="s">
        <v>253</v>
      </c>
      <c r="C462" s="94" t="s">
        <v>253</v>
      </c>
      <c r="D462" s="207" t="s">
        <v>60</v>
      </c>
      <c r="E462" s="200">
        <v>425000</v>
      </c>
      <c r="F462" s="191">
        <f t="shared" si="9"/>
        <v>51.446618383510938</v>
      </c>
      <c r="G462" s="192">
        <v>8260.99</v>
      </c>
    </row>
    <row r="463" spans="1:7" ht="15.75" thickBot="1" x14ac:dyDescent="0.3">
      <c r="A463" s="144">
        <v>45529</v>
      </c>
      <c r="B463" s="198" t="s">
        <v>310</v>
      </c>
      <c r="C463" s="94" t="s">
        <v>8</v>
      </c>
      <c r="D463" s="207" t="s">
        <v>60</v>
      </c>
      <c r="E463" s="200">
        <v>5000</v>
      </c>
      <c r="F463" s="191">
        <f t="shared" si="9"/>
        <v>0.60525433392365813</v>
      </c>
      <c r="G463" s="192">
        <v>8260.99</v>
      </c>
    </row>
    <row r="464" spans="1:7" ht="15.75" thickBot="1" x14ac:dyDescent="0.3">
      <c r="A464" s="144">
        <v>45530</v>
      </c>
      <c r="B464" s="198" t="s">
        <v>253</v>
      </c>
      <c r="C464" s="94" t="s">
        <v>253</v>
      </c>
      <c r="D464" s="207" t="s">
        <v>60</v>
      </c>
      <c r="E464" s="200">
        <v>190000</v>
      </c>
      <c r="F464" s="191">
        <f t="shared" si="9"/>
        <v>22.999664689099006</v>
      </c>
      <c r="G464" s="192">
        <v>8260.99</v>
      </c>
    </row>
    <row r="465" spans="1:7" ht="15.75" thickBot="1" x14ac:dyDescent="0.3">
      <c r="A465" s="144">
        <v>45530</v>
      </c>
      <c r="B465" s="198" t="s">
        <v>311</v>
      </c>
      <c r="C465" s="94" t="s">
        <v>253</v>
      </c>
      <c r="D465" s="207" t="s">
        <v>60</v>
      </c>
      <c r="E465" s="200">
        <v>150000</v>
      </c>
      <c r="F465" s="191">
        <f t="shared" si="9"/>
        <v>18.157630017709742</v>
      </c>
      <c r="G465" s="192">
        <v>8260.99</v>
      </c>
    </row>
    <row r="466" spans="1:7" ht="15.75" thickBot="1" x14ac:dyDescent="0.3">
      <c r="A466" s="144">
        <v>45530</v>
      </c>
      <c r="B466" s="198" t="s">
        <v>253</v>
      </c>
      <c r="C466" s="94" t="s">
        <v>253</v>
      </c>
      <c r="D466" s="207" t="s">
        <v>60</v>
      </c>
      <c r="E466" s="200">
        <v>55000</v>
      </c>
      <c r="F466" s="191">
        <f t="shared" si="9"/>
        <v>6.6577976731602391</v>
      </c>
      <c r="G466" s="192">
        <v>8260.99</v>
      </c>
    </row>
    <row r="467" spans="1:7" ht="15.75" thickBot="1" x14ac:dyDescent="0.3">
      <c r="A467" s="144">
        <v>45530</v>
      </c>
      <c r="B467" s="198" t="s">
        <v>158</v>
      </c>
      <c r="C467" s="94" t="s">
        <v>8</v>
      </c>
      <c r="D467" s="207" t="s">
        <v>50</v>
      </c>
      <c r="E467" s="200">
        <v>50000</v>
      </c>
      <c r="F467" s="191">
        <f t="shared" si="9"/>
        <v>6.0525433392365811</v>
      </c>
      <c r="G467" s="192">
        <v>8260.99</v>
      </c>
    </row>
    <row r="468" spans="1:7" ht="15.75" thickBot="1" x14ac:dyDescent="0.3">
      <c r="A468" s="144">
        <v>45530</v>
      </c>
      <c r="B468" s="198" t="s">
        <v>158</v>
      </c>
      <c r="C468" s="94" t="s">
        <v>8</v>
      </c>
      <c r="D468" s="207" t="s">
        <v>13</v>
      </c>
      <c r="E468" s="200">
        <v>50000</v>
      </c>
      <c r="F468" s="191">
        <f t="shared" si="9"/>
        <v>6.0525433392365811</v>
      </c>
      <c r="G468" s="192">
        <v>8260.99</v>
      </c>
    </row>
    <row r="469" spans="1:7" ht="15.75" thickBot="1" x14ac:dyDescent="0.3">
      <c r="A469" s="144">
        <v>45530</v>
      </c>
      <c r="B469" s="198" t="s">
        <v>158</v>
      </c>
      <c r="C469" s="94" t="s">
        <v>8</v>
      </c>
      <c r="D469" s="207" t="s">
        <v>9</v>
      </c>
      <c r="E469" s="200">
        <v>50000</v>
      </c>
      <c r="F469" s="191">
        <f t="shared" si="9"/>
        <v>6.0525433392365811</v>
      </c>
      <c r="G469" s="192">
        <v>8260.99</v>
      </c>
    </row>
    <row r="470" spans="1:7" ht="15.75" thickBot="1" x14ac:dyDescent="0.3">
      <c r="A470" s="144">
        <v>45530</v>
      </c>
      <c r="B470" s="198" t="s">
        <v>158</v>
      </c>
      <c r="C470" s="94" t="s">
        <v>8</v>
      </c>
      <c r="D470" s="207" t="s">
        <v>60</v>
      </c>
      <c r="E470" s="200">
        <v>50000</v>
      </c>
      <c r="F470" s="191">
        <f t="shared" si="9"/>
        <v>6.0525433392365811</v>
      </c>
      <c r="G470" s="192">
        <v>8260.99</v>
      </c>
    </row>
    <row r="471" spans="1:7" ht="15.75" thickBot="1" x14ac:dyDescent="0.3">
      <c r="A471" s="144">
        <v>45530</v>
      </c>
      <c r="B471" s="198" t="s">
        <v>158</v>
      </c>
      <c r="C471" s="94" t="s">
        <v>8</v>
      </c>
      <c r="D471" s="207" t="s">
        <v>9</v>
      </c>
      <c r="E471" s="200">
        <v>50000</v>
      </c>
      <c r="F471" s="191">
        <f t="shared" si="9"/>
        <v>6.0525433392365811</v>
      </c>
      <c r="G471" s="192">
        <v>8260.99</v>
      </c>
    </row>
    <row r="472" spans="1:7" ht="15.75" thickBot="1" x14ac:dyDescent="0.3">
      <c r="A472" s="144">
        <v>45530</v>
      </c>
      <c r="B472" s="198" t="s">
        <v>158</v>
      </c>
      <c r="C472" s="94" t="s">
        <v>8</v>
      </c>
      <c r="D472" s="207" t="s">
        <v>9</v>
      </c>
      <c r="E472" s="200">
        <v>50000</v>
      </c>
      <c r="F472" s="191">
        <f t="shared" si="9"/>
        <v>6.0525433392365811</v>
      </c>
      <c r="G472" s="192">
        <v>8260.99</v>
      </c>
    </row>
    <row r="473" spans="1:7" ht="15.75" thickBot="1" x14ac:dyDescent="0.3">
      <c r="A473" s="144">
        <v>45530</v>
      </c>
      <c r="B473" s="198" t="s">
        <v>158</v>
      </c>
      <c r="C473" s="94" t="s">
        <v>8</v>
      </c>
      <c r="D473" s="207" t="s">
        <v>50</v>
      </c>
      <c r="E473" s="200">
        <v>50000</v>
      </c>
      <c r="F473" s="191">
        <f t="shared" si="9"/>
        <v>6.0525433392365811</v>
      </c>
      <c r="G473" s="192">
        <v>8260.99</v>
      </c>
    </row>
    <row r="474" spans="1:7" ht="15.75" thickBot="1" x14ac:dyDescent="0.3">
      <c r="A474" s="144">
        <v>45530</v>
      </c>
      <c r="B474" s="198" t="s">
        <v>158</v>
      </c>
      <c r="C474" s="94" t="s">
        <v>8</v>
      </c>
      <c r="D474" s="207" t="s">
        <v>60</v>
      </c>
      <c r="E474" s="200">
        <v>50000</v>
      </c>
      <c r="F474" s="191">
        <f t="shared" si="9"/>
        <v>6.0525433392365811</v>
      </c>
      <c r="G474" s="192">
        <v>8260.99</v>
      </c>
    </row>
    <row r="475" spans="1:7" ht="15.75" thickBot="1" x14ac:dyDescent="0.3">
      <c r="A475" s="144">
        <v>45530</v>
      </c>
      <c r="B475" s="198" t="s">
        <v>158</v>
      </c>
      <c r="C475" s="94" t="s">
        <v>8</v>
      </c>
      <c r="D475" s="207" t="s">
        <v>50</v>
      </c>
      <c r="E475" s="200">
        <v>50000</v>
      </c>
      <c r="F475" s="191">
        <f t="shared" si="9"/>
        <v>6.0525433392365811</v>
      </c>
      <c r="G475" s="192">
        <v>8260.99</v>
      </c>
    </row>
    <row r="476" spans="1:7" ht="15.75" thickBot="1" x14ac:dyDescent="0.3">
      <c r="A476" s="144">
        <v>45530</v>
      </c>
      <c r="B476" s="215" t="s">
        <v>312</v>
      </c>
      <c r="C476" s="94" t="s">
        <v>225</v>
      </c>
      <c r="D476" s="207" t="s">
        <v>50</v>
      </c>
      <c r="E476" s="216">
        <v>853000</v>
      </c>
      <c r="F476" s="191">
        <f t="shared" si="9"/>
        <v>103.25638936737607</v>
      </c>
      <c r="G476" s="192">
        <v>8260.99</v>
      </c>
    </row>
    <row r="477" spans="1:7" ht="15.75" thickBot="1" x14ac:dyDescent="0.3">
      <c r="A477" s="144">
        <v>45530</v>
      </c>
      <c r="B477" s="215" t="s">
        <v>313</v>
      </c>
      <c r="C477" s="94" t="s">
        <v>15</v>
      </c>
      <c r="D477" s="207" t="s">
        <v>13</v>
      </c>
      <c r="E477" s="216">
        <v>980010</v>
      </c>
      <c r="F477" s="191">
        <f t="shared" si="9"/>
        <v>118.63105995770484</v>
      </c>
      <c r="G477" s="192">
        <v>8260.99</v>
      </c>
    </row>
    <row r="478" spans="1:7" ht="15.75" thickBot="1" x14ac:dyDescent="0.3">
      <c r="A478" s="144">
        <v>45531</v>
      </c>
      <c r="B478" s="198" t="s">
        <v>300</v>
      </c>
      <c r="C478" s="94" t="s">
        <v>225</v>
      </c>
      <c r="D478" s="207" t="s">
        <v>13</v>
      </c>
      <c r="E478" s="200">
        <v>1290000</v>
      </c>
      <c r="F478" s="191">
        <f t="shared" si="9"/>
        <v>156.15561815230379</v>
      </c>
      <c r="G478" s="192">
        <v>8260.99</v>
      </c>
    </row>
    <row r="479" spans="1:7" ht="15.75" thickBot="1" x14ac:dyDescent="0.3">
      <c r="A479" s="144">
        <v>45532</v>
      </c>
      <c r="B479" s="198" t="s">
        <v>314</v>
      </c>
      <c r="C479" s="94" t="s">
        <v>225</v>
      </c>
      <c r="D479" s="207" t="s">
        <v>13</v>
      </c>
      <c r="E479" s="200">
        <v>100000</v>
      </c>
      <c r="F479" s="191">
        <f t="shared" ref="F479:F514" si="10">+E479/G479</f>
        <v>12.105086678473162</v>
      </c>
      <c r="G479" s="192">
        <v>8260.99</v>
      </c>
    </row>
    <row r="480" spans="1:7" ht="15.75" thickBot="1" x14ac:dyDescent="0.3">
      <c r="A480" s="144">
        <v>45532</v>
      </c>
      <c r="B480" s="198" t="s">
        <v>261</v>
      </c>
      <c r="C480" s="94" t="s">
        <v>17</v>
      </c>
      <c r="D480" s="217" t="s">
        <v>13</v>
      </c>
      <c r="E480" s="200">
        <v>250000</v>
      </c>
      <c r="F480" s="191">
        <f t="shared" si="10"/>
        <v>30.262716696182903</v>
      </c>
      <c r="G480" s="192">
        <v>8260.99</v>
      </c>
    </row>
    <row r="481" spans="1:7" ht="15.75" thickBot="1" x14ac:dyDescent="0.3">
      <c r="A481" s="144">
        <v>45532</v>
      </c>
      <c r="B481" s="198" t="s">
        <v>262</v>
      </c>
      <c r="C481" s="94" t="s">
        <v>225</v>
      </c>
      <c r="D481" s="217" t="s">
        <v>13</v>
      </c>
      <c r="E481" s="200">
        <v>262000</v>
      </c>
      <c r="F481" s="191">
        <f t="shared" si="10"/>
        <v>31.715327097599683</v>
      </c>
      <c r="G481" s="192">
        <v>8260.99</v>
      </c>
    </row>
    <row r="482" spans="1:7" ht="15.75" thickBot="1" x14ac:dyDescent="0.3">
      <c r="A482" s="144">
        <v>45532</v>
      </c>
      <c r="B482" s="198" t="s">
        <v>263</v>
      </c>
      <c r="C482" s="94" t="s">
        <v>225</v>
      </c>
      <c r="D482" s="217" t="s">
        <v>13</v>
      </c>
      <c r="E482" s="200">
        <v>838000</v>
      </c>
      <c r="F482" s="191">
        <f t="shared" si="10"/>
        <v>101.4406263656051</v>
      </c>
      <c r="G482" s="192">
        <v>8260.99</v>
      </c>
    </row>
    <row r="483" spans="1:7" ht="15.75" thickBot="1" x14ac:dyDescent="0.3">
      <c r="A483" s="144">
        <v>45532</v>
      </c>
      <c r="B483" s="198" t="s">
        <v>315</v>
      </c>
      <c r="C483" s="94" t="s">
        <v>225</v>
      </c>
      <c r="D483" s="217" t="s">
        <v>13</v>
      </c>
      <c r="E483" s="200">
        <v>510000</v>
      </c>
      <c r="F483" s="191">
        <f t="shared" si="10"/>
        <v>61.735942060213127</v>
      </c>
      <c r="G483" s="192">
        <v>8260.99</v>
      </c>
    </row>
    <row r="484" spans="1:7" ht="15.75" thickBot="1" x14ac:dyDescent="0.3">
      <c r="A484" s="144">
        <v>45532</v>
      </c>
      <c r="B484" s="198" t="s">
        <v>316</v>
      </c>
      <c r="C484" s="94" t="s">
        <v>20</v>
      </c>
      <c r="D484" s="217" t="s">
        <v>13</v>
      </c>
      <c r="E484" s="200">
        <v>250000</v>
      </c>
      <c r="F484" s="191">
        <f t="shared" si="10"/>
        <v>30.262716696182903</v>
      </c>
      <c r="G484" s="192">
        <v>8260.99</v>
      </c>
    </row>
    <row r="485" spans="1:7" ht="15.75" thickBot="1" x14ac:dyDescent="0.3">
      <c r="A485" s="144">
        <v>45532</v>
      </c>
      <c r="B485" s="198" t="s">
        <v>264</v>
      </c>
      <c r="C485" s="94" t="s">
        <v>225</v>
      </c>
      <c r="D485" s="217" t="s">
        <v>13</v>
      </c>
      <c r="E485" s="200">
        <v>76000</v>
      </c>
      <c r="F485" s="191">
        <f t="shared" si="10"/>
        <v>9.1998658756396026</v>
      </c>
      <c r="G485" s="192">
        <v>8260.99</v>
      </c>
    </row>
    <row r="486" spans="1:7" ht="15.75" thickBot="1" x14ac:dyDescent="0.3">
      <c r="A486" s="144">
        <v>45532</v>
      </c>
      <c r="B486" s="198" t="s">
        <v>265</v>
      </c>
      <c r="C486" s="94" t="s">
        <v>20</v>
      </c>
      <c r="D486" s="217" t="s">
        <v>13</v>
      </c>
      <c r="E486" s="200">
        <v>200000</v>
      </c>
      <c r="F486" s="191">
        <f t="shared" si="10"/>
        <v>24.210173356946324</v>
      </c>
      <c r="G486" s="192">
        <v>8260.99</v>
      </c>
    </row>
    <row r="487" spans="1:7" ht="15.75" thickBot="1" x14ac:dyDescent="0.3">
      <c r="A487" s="144">
        <v>45533</v>
      </c>
      <c r="B487" s="198" t="s">
        <v>311</v>
      </c>
      <c r="C487" s="94" t="s">
        <v>253</v>
      </c>
      <c r="D487" s="217" t="s">
        <v>60</v>
      </c>
      <c r="E487" s="200">
        <v>370000</v>
      </c>
      <c r="F487" s="191">
        <f t="shared" si="10"/>
        <v>44.788820710350699</v>
      </c>
      <c r="G487" s="192">
        <v>8260.99</v>
      </c>
    </row>
    <row r="488" spans="1:7" ht="15.75" thickBot="1" x14ac:dyDescent="0.3">
      <c r="A488" s="144">
        <v>45533</v>
      </c>
      <c r="B488" s="198" t="s">
        <v>266</v>
      </c>
      <c r="C488" s="94" t="s">
        <v>20</v>
      </c>
      <c r="D488" s="217" t="s">
        <v>13</v>
      </c>
      <c r="E488" s="200">
        <v>330000</v>
      </c>
      <c r="F488" s="191">
        <f t="shared" si="10"/>
        <v>39.946786038961434</v>
      </c>
      <c r="G488" s="192">
        <v>8260.99</v>
      </c>
    </row>
    <row r="489" spans="1:7" ht="15.75" thickBot="1" x14ac:dyDescent="0.3">
      <c r="A489" s="144">
        <v>45534</v>
      </c>
      <c r="B489" s="198" t="s">
        <v>317</v>
      </c>
      <c r="C489" s="94" t="s">
        <v>249</v>
      </c>
      <c r="D489" s="217" t="s">
        <v>13</v>
      </c>
      <c r="E489" s="200">
        <v>1710000</v>
      </c>
      <c r="F489" s="191">
        <f t="shared" si="10"/>
        <v>206.99698220189106</v>
      </c>
      <c r="G489" s="192">
        <v>8260.99</v>
      </c>
    </row>
    <row r="490" spans="1:7" ht="15.75" thickBot="1" x14ac:dyDescent="0.3">
      <c r="A490" s="144">
        <v>45534</v>
      </c>
      <c r="B490" s="198" t="s">
        <v>267</v>
      </c>
      <c r="C490" s="94" t="s">
        <v>225</v>
      </c>
      <c r="D490" s="217" t="s">
        <v>13</v>
      </c>
      <c r="E490" s="200">
        <v>380000</v>
      </c>
      <c r="F490" s="191">
        <f t="shared" si="10"/>
        <v>45.999329378198013</v>
      </c>
      <c r="G490" s="192">
        <v>8260.99</v>
      </c>
    </row>
    <row r="491" spans="1:7" ht="15.75" thickBot="1" x14ac:dyDescent="0.3">
      <c r="A491" s="144">
        <v>45534</v>
      </c>
      <c r="B491" s="198" t="s">
        <v>268</v>
      </c>
      <c r="C491" s="94" t="s">
        <v>66</v>
      </c>
      <c r="D491" s="217" t="s">
        <v>13</v>
      </c>
      <c r="E491" s="200">
        <v>2285000</v>
      </c>
      <c r="F491" s="191">
        <f t="shared" si="10"/>
        <v>276.60123060311173</v>
      </c>
      <c r="G491" s="192">
        <v>8260.99</v>
      </c>
    </row>
    <row r="492" spans="1:7" ht="15.75" thickBot="1" x14ac:dyDescent="0.3">
      <c r="A492" s="144">
        <v>45534</v>
      </c>
      <c r="B492" s="198" t="s">
        <v>269</v>
      </c>
      <c r="C492" s="94" t="s">
        <v>20</v>
      </c>
      <c r="D492" s="217" t="s">
        <v>13</v>
      </c>
      <c r="E492" s="200">
        <v>120000</v>
      </c>
      <c r="F492" s="191">
        <f t="shared" si="10"/>
        <v>14.526104014167794</v>
      </c>
      <c r="G492" s="192">
        <v>8260.99</v>
      </c>
    </row>
    <row r="493" spans="1:7" ht="15.75" thickBot="1" x14ac:dyDescent="0.3">
      <c r="A493" s="144">
        <v>45534</v>
      </c>
      <c r="B493" s="198" t="s">
        <v>270</v>
      </c>
      <c r="C493" s="94" t="s">
        <v>20</v>
      </c>
      <c r="D493" s="217" t="s">
        <v>13</v>
      </c>
      <c r="E493" s="200">
        <v>400000</v>
      </c>
      <c r="F493" s="191">
        <f t="shared" si="10"/>
        <v>48.420346713892648</v>
      </c>
      <c r="G493" s="192">
        <v>8260.99</v>
      </c>
    </row>
    <row r="494" spans="1:7" ht="15.75" thickBot="1" x14ac:dyDescent="0.3">
      <c r="A494" s="144">
        <v>45534</v>
      </c>
      <c r="B494" s="198" t="s">
        <v>218</v>
      </c>
      <c r="C494" s="94" t="s">
        <v>52</v>
      </c>
      <c r="D494" s="217" t="s">
        <v>13</v>
      </c>
      <c r="E494" s="200">
        <v>990000</v>
      </c>
      <c r="F494" s="191">
        <f t="shared" si="10"/>
        <v>119.8403581168843</v>
      </c>
      <c r="G494" s="192">
        <v>8260.99</v>
      </c>
    </row>
    <row r="495" spans="1:7" ht="15.75" thickBot="1" x14ac:dyDescent="0.3">
      <c r="A495" s="144">
        <v>45534</v>
      </c>
      <c r="B495" s="198" t="s">
        <v>271</v>
      </c>
      <c r="C495" s="94" t="s">
        <v>20</v>
      </c>
      <c r="D495" s="217" t="s">
        <v>13</v>
      </c>
      <c r="E495" s="200">
        <v>1270000</v>
      </c>
      <c r="F495" s="191">
        <f t="shared" si="10"/>
        <v>153.73460081660915</v>
      </c>
      <c r="G495" s="192">
        <v>8260.99</v>
      </c>
    </row>
    <row r="496" spans="1:7" ht="15.75" thickBot="1" x14ac:dyDescent="0.3">
      <c r="A496" s="144">
        <v>45534</v>
      </c>
      <c r="B496" s="198" t="s">
        <v>318</v>
      </c>
      <c r="C496" s="94" t="s">
        <v>20</v>
      </c>
      <c r="D496" s="217" t="s">
        <v>13</v>
      </c>
      <c r="E496" s="200">
        <v>56000</v>
      </c>
      <c r="F496" s="191">
        <f t="shared" si="10"/>
        <v>6.7788485399449705</v>
      </c>
      <c r="G496" s="192">
        <v>8260.99</v>
      </c>
    </row>
    <row r="497" spans="1:7" ht="15.75" thickBot="1" x14ac:dyDescent="0.3">
      <c r="A497" s="144">
        <v>45534</v>
      </c>
      <c r="B497" s="198" t="s">
        <v>253</v>
      </c>
      <c r="C497" s="94" t="s">
        <v>253</v>
      </c>
      <c r="D497" s="217" t="s">
        <v>60</v>
      </c>
      <c r="E497" s="200">
        <v>3390000</v>
      </c>
      <c r="F497" s="191">
        <f t="shared" si="10"/>
        <v>410.36243840024019</v>
      </c>
      <c r="G497" s="192">
        <v>8260.99</v>
      </c>
    </row>
    <row r="498" spans="1:7" ht="15.75" thickBot="1" x14ac:dyDescent="0.3">
      <c r="A498" s="144">
        <v>45534</v>
      </c>
      <c r="B498" s="198" t="s">
        <v>272</v>
      </c>
      <c r="C498" s="94" t="s">
        <v>31</v>
      </c>
      <c r="D498" s="217" t="s">
        <v>50</v>
      </c>
      <c r="E498" s="200">
        <v>1100000</v>
      </c>
      <c r="F498" s="191">
        <f t="shared" si="10"/>
        <v>133.15595346320478</v>
      </c>
      <c r="G498" s="192">
        <v>8260.99</v>
      </c>
    </row>
    <row r="499" spans="1:7" ht="15.75" thickBot="1" x14ac:dyDescent="0.3">
      <c r="A499" s="144">
        <v>45534</v>
      </c>
      <c r="B499" s="198" t="s">
        <v>273</v>
      </c>
      <c r="C499" s="94" t="s">
        <v>30</v>
      </c>
      <c r="D499" s="217" t="s">
        <v>13</v>
      </c>
      <c r="E499" s="200">
        <v>18000</v>
      </c>
      <c r="F499" s="191">
        <f t="shared" si="10"/>
        <v>2.1789156021251692</v>
      </c>
      <c r="G499" s="192">
        <v>8260.99</v>
      </c>
    </row>
    <row r="500" spans="1:7" ht="15.75" thickBot="1" x14ac:dyDescent="0.3">
      <c r="A500" s="144">
        <v>45534</v>
      </c>
      <c r="B500" s="198" t="s">
        <v>252</v>
      </c>
      <c r="C500" s="94" t="s">
        <v>31</v>
      </c>
      <c r="D500" s="217" t="s">
        <v>50</v>
      </c>
      <c r="E500" s="200">
        <v>840000</v>
      </c>
      <c r="F500" s="191">
        <f t="shared" si="10"/>
        <v>101.68272809917455</v>
      </c>
      <c r="G500" s="192">
        <v>8260.99</v>
      </c>
    </row>
    <row r="501" spans="1:7" ht="15.75" thickBot="1" x14ac:dyDescent="0.3">
      <c r="A501" s="144">
        <v>45535</v>
      </c>
      <c r="B501" s="198" t="s">
        <v>319</v>
      </c>
      <c r="C501" s="94" t="s">
        <v>10</v>
      </c>
      <c r="D501" s="217" t="s">
        <v>50</v>
      </c>
      <c r="E501" s="200">
        <v>3905000</v>
      </c>
      <c r="F501" s="191">
        <f t="shared" si="10"/>
        <v>472.70363479437697</v>
      </c>
      <c r="G501" s="192">
        <v>8260.99</v>
      </c>
    </row>
    <row r="502" spans="1:7" ht="15.75" thickBot="1" x14ac:dyDescent="0.3">
      <c r="A502" s="144">
        <v>45535</v>
      </c>
      <c r="B502" s="198" t="s">
        <v>319</v>
      </c>
      <c r="C502" s="94" t="s">
        <v>10</v>
      </c>
      <c r="D502" s="217" t="s">
        <v>9</v>
      </c>
      <c r="E502" s="200">
        <v>3905000</v>
      </c>
      <c r="F502" s="191">
        <f t="shared" si="10"/>
        <v>472.70363479437697</v>
      </c>
      <c r="G502" s="192">
        <v>8260.99</v>
      </c>
    </row>
    <row r="503" spans="1:7" ht="15.75" thickBot="1" x14ac:dyDescent="0.3">
      <c r="A503" s="144">
        <v>45535</v>
      </c>
      <c r="B503" s="198" t="s">
        <v>319</v>
      </c>
      <c r="C503" s="94" t="s">
        <v>249</v>
      </c>
      <c r="D503" s="217" t="s">
        <v>50</v>
      </c>
      <c r="E503" s="200">
        <v>1562000</v>
      </c>
      <c r="F503" s="191">
        <f t="shared" si="10"/>
        <v>189.08145391775079</v>
      </c>
      <c r="G503" s="192">
        <v>8260.99</v>
      </c>
    </row>
    <row r="504" spans="1:7" ht="15.75" thickBot="1" x14ac:dyDescent="0.3">
      <c r="A504" s="144">
        <v>45535</v>
      </c>
      <c r="B504" s="198" t="s">
        <v>319</v>
      </c>
      <c r="C504" s="94" t="s">
        <v>10</v>
      </c>
      <c r="D504" s="217" t="s">
        <v>60</v>
      </c>
      <c r="E504" s="200">
        <v>1917000</v>
      </c>
      <c r="F504" s="191">
        <f t="shared" si="10"/>
        <v>232.05451162633051</v>
      </c>
      <c r="G504" s="192">
        <v>8260.99</v>
      </c>
    </row>
    <row r="505" spans="1:7" ht="15.75" thickBot="1" x14ac:dyDescent="0.3">
      <c r="A505" s="144">
        <v>45535</v>
      </c>
      <c r="B505" s="198" t="s">
        <v>97</v>
      </c>
      <c r="C505" s="94" t="s">
        <v>31</v>
      </c>
      <c r="D505" s="217" t="s">
        <v>50</v>
      </c>
      <c r="E505" s="200">
        <v>1650000</v>
      </c>
      <c r="F505" s="191">
        <f t="shared" si="10"/>
        <v>199.73393019480716</v>
      </c>
      <c r="G505" s="192">
        <v>8260.99</v>
      </c>
    </row>
    <row r="506" spans="1:7" ht="15.75" thickBot="1" x14ac:dyDescent="0.3">
      <c r="A506" s="144">
        <v>45535</v>
      </c>
      <c r="B506" s="198" t="s">
        <v>97</v>
      </c>
      <c r="C506" s="94" t="s">
        <v>31</v>
      </c>
      <c r="D506" s="217" t="s">
        <v>50</v>
      </c>
      <c r="E506" s="200">
        <v>110000</v>
      </c>
      <c r="F506" s="191">
        <f t="shared" si="10"/>
        <v>13.315595346320478</v>
      </c>
      <c r="G506" s="192">
        <v>8260.99</v>
      </c>
    </row>
    <row r="507" spans="1:7" ht="15.75" thickBot="1" x14ac:dyDescent="0.3">
      <c r="A507" s="144">
        <v>45535</v>
      </c>
      <c r="B507" s="198" t="s">
        <v>97</v>
      </c>
      <c r="C507" s="94" t="s">
        <v>31</v>
      </c>
      <c r="D507" s="218" t="s">
        <v>50</v>
      </c>
      <c r="E507" s="11">
        <v>690000</v>
      </c>
      <c r="F507" s="191">
        <f t="shared" si="10"/>
        <v>83.525098081464819</v>
      </c>
      <c r="G507" s="192">
        <v>8260.99</v>
      </c>
    </row>
    <row r="508" spans="1:7" ht="15.75" thickBot="1" x14ac:dyDescent="0.3">
      <c r="A508" s="144">
        <v>45535</v>
      </c>
      <c r="B508" s="198" t="s">
        <v>97</v>
      </c>
      <c r="C508" s="94" t="s">
        <v>31</v>
      </c>
      <c r="D508" s="218" t="s">
        <v>9</v>
      </c>
      <c r="E508" s="11">
        <v>625000</v>
      </c>
      <c r="F508" s="191">
        <f t="shared" si="10"/>
        <v>75.656791740457265</v>
      </c>
      <c r="G508" s="192">
        <v>8260.99</v>
      </c>
    </row>
    <row r="509" spans="1:7" ht="15.75" thickBot="1" x14ac:dyDescent="0.3">
      <c r="A509" s="144">
        <v>45535</v>
      </c>
      <c r="B509" s="198" t="s">
        <v>97</v>
      </c>
      <c r="C509" s="94" t="s">
        <v>31</v>
      </c>
      <c r="D509" s="218" t="s">
        <v>13</v>
      </c>
      <c r="E509" s="11">
        <v>750000</v>
      </c>
      <c r="F509" s="191">
        <f t="shared" si="10"/>
        <v>90.788150088548718</v>
      </c>
      <c r="G509" s="192">
        <v>8260.99</v>
      </c>
    </row>
    <row r="510" spans="1:7" ht="15.75" thickBot="1" x14ac:dyDescent="0.3">
      <c r="A510" s="144">
        <v>45535</v>
      </c>
      <c r="B510" s="198" t="s">
        <v>97</v>
      </c>
      <c r="C510" s="94" t="s">
        <v>31</v>
      </c>
      <c r="D510" s="218" t="s">
        <v>9</v>
      </c>
      <c r="E510" s="11">
        <v>1890000</v>
      </c>
      <c r="F510" s="191">
        <f t="shared" si="10"/>
        <v>228.78613822314276</v>
      </c>
      <c r="G510" s="192">
        <v>8260.99</v>
      </c>
    </row>
    <row r="511" spans="1:7" ht="15.75" thickBot="1" x14ac:dyDescent="0.3">
      <c r="A511" s="144">
        <v>45535</v>
      </c>
      <c r="B511" s="198" t="s">
        <v>97</v>
      </c>
      <c r="C511" s="94" t="s">
        <v>31</v>
      </c>
      <c r="D511" s="218" t="s">
        <v>9</v>
      </c>
      <c r="E511" s="11">
        <v>1440000</v>
      </c>
      <c r="F511" s="191">
        <f t="shared" si="10"/>
        <v>174.31324817001354</v>
      </c>
      <c r="G511" s="192">
        <v>8260.99</v>
      </c>
    </row>
    <row r="512" spans="1:7" ht="15.75" thickBot="1" x14ac:dyDescent="0.3">
      <c r="A512" s="144">
        <v>45535</v>
      </c>
      <c r="B512" s="198" t="s">
        <v>97</v>
      </c>
      <c r="C512" s="94" t="s">
        <v>31</v>
      </c>
      <c r="D512" s="218" t="s">
        <v>60</v>
      </c>
      <c r="E512" s="11">
        <v>685000</v>
      </c>
      <c r="F512" s="191">
        <f t="shared" si="10"/>
        <v>82.919843747541151</v>
      </c>
      <c r="G512" s="192">
        <v>8260.99</v>
      </c>
    </row>
    <row r="513" spans="1:7" ht="15.75" thickBot="1" x14ac:dyDescent="0.3">
      <c r="A513" s="144">
        <v>45535</v>
      </c>
      <c r="B513" s="198" t="s">
        <v>97</v>
      </c>
      <c r="C513" s="94" t="s">
        <v>31</v>
      </c>
      <c r="D513" s="218" t="s">
        <v>60</v>
      </c>
      <c r="E513" s="11">
        <v>685000</v>
      </c>
      <c r="F513" s="191">
        <f t="shared" si="10"/>
        <v>82.919843747541151</v>
      </c>
      <c r="G513" s="192">
        <v>8260.99</v>
      </c>
    </row>
    <row r="514" spans="1:7" ht="15.75" thickBot="1" x14ac:dyDescent="0.3">
      <c r="A514" s="144">
        <v>45535</v>
      </c>
      <c r="B514" s="219" t="s">
        <v>274</v>
      </c>
      <c r="C514" s="95" t="s">
        <v>33</v>
      </c>
      <c r="D514" s="225" t="s">
        <v>13</v>
      </c>
      <c r="E514" s="237">
        <v>59000</v>
      </c>
      <c r="F514" s="238">
        <f t="shared" si="10"/>
        <v>7.1420011402991657</v>
      </c>
      <c r="G514" s="239">
        <v>8260.99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</vt:lpstr>
      <vt:lpstr>Data 31,08</vt:lpstr>
      <vt:lpstr>Data Global 31.08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Juriste-Guinée</cp:lastModifiedBy>
  <dcterms:created xsi:type="dcterms:W3CDTF">2015-06-05T18:19:34Z</dcterms:created>
  <dcterms:modified xsi:type="dcterms:W3CDTF">2024-09-25T09:41:23Z</dcterms:modified>
</cp:coreProperties>
</file>