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f407e904b2390259/Bureau/Documents EAGLE Guinée 2025/"/>
    </mc:Choice>
  </mc:AlternateContent>
  <xr:revisionPtr revIDLastSave="0" documentId="8_{DAAE7810-096C-4728-B8B8-06BDF7FE84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 31.07" sheetId="3" r:id="rId1"/>
    <sheet name="TCD GLOBAL " sheetId="9" r:id="rId2"/>
    <sheet name="Data global 31.07" sheetId="4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9" i="4" l="1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3" i="3" l="1"/>
  <c r="F32" i="3"/>
  <c r="F31" i="3"/>
  <c r="F30" i="3"/>
  <c r="F29" i="3"/>
  <c r="F28" i="3"/>
  <c r="F27" i="3"/>
  <c r="E26" i="3"/>
  <c r="E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E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<sst xmlns="http://schemas.openxmlformats.org/spreadsheetml/2006/main" count="1619" uniqueCount="265">
  <si>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</si>
  <si>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</si>
  <si>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</si>
  <si>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</si>
  <si>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</si>
  <si>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</si>
  <si>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</si>
  <si>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</si>
  <si>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</si>
  <si>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</si>
  <si>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</si>
  <si>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</si>
  <si>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</si>
  <si>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</si>
  <si>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</si>
  <si>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</si>
  <si>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</si>
  <si>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</si>
  <si>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</si>
  <si>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</si>
  <si>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</si>
  <si>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</si>
  <si>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</si>
  <si>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</si>
  <si>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</si>
  <si>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</si>
  <si>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</si>
  <si>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</si>
  <si>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</si>
  <si>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</si>
  <si>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</si>
  <si>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</si>
  <si>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</si>
  <si>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</si>
  <si>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</si>
  <si>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</si>
  <si>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</si>
  <si>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</si>
  <si>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</si>
  <si>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</si>
  <si>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</si>
  <si>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</si>
  <si>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</si>
  <si>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</si>
  <si>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</si>
  <si>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</si>
  <si>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</si>
  <si>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</si>
  <si>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</si>
  <si>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</si>
  <si>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</si>
  <si>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</si>
  <si>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</si>
  <si>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</si>
  <si>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</si>
  <si>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</si>
  <si>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</si>
  <si>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</si>
  <si>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</si>
  <si>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</si>
  <si>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</si>
  <si>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</si>
  <si>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</si>
  <si>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</si>
  <si>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</si>
  <si>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</si>
  <si>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</si>
  <si>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</si>
  <si>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</si>
  <si>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</si>
  <si>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</si>
  <si>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</si>
  <si>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</si>
  <si>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</si>
  <si>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</si>
  <si>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</si>
  <si>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</si>
  <si>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</si>
  <si>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</si>
  <si>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</si>
  <si>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</si>
  <si>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</si>
  <si>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</si>
  <si>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</si>
  <si>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</si>
  <si>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</si>
  <si>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</si>
  <si>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</si>
  <si>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</si>
  <si>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</si>
  <si>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</si>
  <si>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</si>
  <si>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</si>
  <si>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</si>
  <si>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</si>
  <si>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</si>
  <si>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</si>
  <si>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</si>
  <si>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</si>
  <si>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</si>
  <si>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</si>
  <si>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</si>
  <si>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</si>
  <si>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</si>
  <si>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</si>
  <si>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</si>
  <si>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</si>
  <si>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</si>
  <si>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</si>
  <si>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</si>
  <si>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</si>
  <si>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</si>
  <si>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</si>
  <si>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</si>
  <si>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</si>
  <si>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</si>
  <si>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</si>
  <si>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</si>
  <si>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</si>
  <si>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</si>
  <si>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</si>
  <si>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</si>
  <si>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</si>
  <si>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</si>
  <si>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</si>
  <si>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</si>
  <si>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</si>
  <si>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</si>
  <si>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</si>
  <si>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</si>
  <si>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</si>
  <si>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</si>
  <si>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</si>
  <si>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</si>
  <si>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</si>
  <si>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</si>
  <si>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</si>
  <si>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</si>
  <si>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</si>
  <si>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</si>
  <si>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</si>
  <si>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</si>
  <si>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</si>
  <si>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</si>
  <si>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</si>
  <si>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</si>
  <si>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</si>
  <si>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</si>
  <si>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</si>
  <si>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</si>
  <si>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</si>
  <si>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</si>
  <si>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</si>
  <si>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</si>
  <si>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</si>
  <si>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</si>
  <si>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</si>
  <si>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</si>
  <si>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</si>
  <si>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</si>
  <si>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</si>
  <si>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</si>
  <si>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</si>
  <si>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</si>
  <si>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</si>
  <si>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</si>
  <si>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</si>
  <si>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</si>
  <si>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</si>
  <si>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</si>
  <si>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</si>
  <si>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</si>
  <si>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</si>
  <si>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</si>
  <si>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</si>
  <si>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</si>
  <si>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</si>
  <si>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</si>
  <si>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</si>
  <si>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</si>
  <si>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</si>
  <si>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</si>
  <si>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</si>
  <si>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</si>
  <si>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</si>
  <si>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</si>
  <si>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</si>
  <si>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</si>
  <si>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</si>
  <si>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</si>
  <si>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</si>
  <si>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</si>
  <si>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</si>
  <si>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</si>
  <si>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</si>
  <si>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</si>
  <si>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</si>
  <si>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</si>
  <si>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</si>
  <si>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</si>
  <si>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</si>
  <si>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</si>
  <si>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</si>
  <si>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</si>
  <si>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</si>
  <si>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</si>
  <si>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</si>
  <si>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</si>
  <si>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</si>
  <si>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</si>
  <si>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</si>
  <si>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</si>
  <si>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</si>
  <si>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</si>
  <si>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</si>
  <si>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</si>
  <si>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</si>
  <si>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</si>
  <si>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</si>
  <si>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</si>
  <si>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</si>
  <si>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</si>
  <si>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SOGECASHNET CLASSIQUE ECOACTIVIST FOR GOUVERNANC E AND LAW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</si>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</sst>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,##0.00_ ;[Red]\-#,##0.00\ "/>
    <numFmt numFmtId="166" formatCode="_-* #,##0.00\ _€_-;\-* #,##0.00\ _€_-;_-* &quot;-&quot;??\ _€_-;_-@_-"/>
    <numFmt numFmtId="167" formatCode="_-* #,##0\ _€_-;\-* #,##0\ _€_-;_-* &quot;- &quot;_€_-;_-@_-"/>
    <numFmt numFmtId="168" formatCode="#,##0.0000"/>
    <numFmt numFmtId="169" formatCode="0.0"/>
    <numFmt numFmtId="170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5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5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4" fontId="5" fillId="0" borderId="10" xfId="2" applyNumberFormat="1" applyFont="1" applyBorder="1" applyAlignment="1">
      <alignment horizontal="left"/>
    </xf>
    <xf numFmtId="164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164" fontId="4" fillId="0" borderId="13" xfId="1" applyNumberFormat="1" applyFont="1" applyBorder="1" applyAlignment="1" applyProtection="1">
      <alignment horizontal="right"/>
    </xf>
    <xf numFmtId="164" fontId="4" fillId="0" borderId="14" xfId="1" applyNumberFormat="1" applyFont="1" applyBorder="1" applyAlignment="1" applyProtection="1">
      <alignment horizontal="right"/>
    </xf>
    <xf numFmtId="164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164" fontId="4" fillId="0" borderId="22" xfId="0" applyNumberFormat="1" applyFont="1" applyBorder="1"/>
    <xf numFmtId="164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164" fontId="9" fillId="0" borderId="14" xfId="0" applyNumberFormat="1" applyFont="1" applyBorder="1"/>
    <xf numFmtId="164" fontId="4" fillId="0" borderId="19" xfId="0" applyNumberFormat="1" applyFont="1" applyBorder="1"/>
    <xf numFmtId="165" fontId="5" fillId="0" borderId="9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 applyProtection="1">
      <alignment horizontal="right"/>
    </xf>
    <xf numFmtId="165" fontId="5" fillId="2" borderId="20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164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164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41" fontId="0" fillId="0" borderId="2" xfId="0" applyNumberFormat="1" applyBorder="1"/>
    <xf numFmtId="0" fontId="7" fillId="6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vertical="center" wrapText="1"/>
    </xf>
    <xf numFmtId="168" fontId="7" fillId="6" borderId="8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/>
    </xf>
    <xf numFmtId="164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164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right"/>
    </xf>
    <xf numFmtId="164" fontId="4" fillId="0" borderId="2" xfId="0" applyNumberFormat="1" applyFont="1" applyBorder="1"/>
    <xf numFmtId="0" fontId="5" fillId="2" borderId="3" xfId="2" applyFont="1" applyFill="1" applyBorder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7" xfId="2" applyFont="1" applyFill="1" applyBorder="1"/>
    <xf numFmtId="0" fontId="5" fillId="7" borderId="3" xfId="2" applyFont="1" applyFill="1" applyBorder="1"/>
    <xf numFmtId="165" fontId="4" fillId="7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5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166" fontId="5" fillId="0" borderId="20" xfId="0" applyNumberFormat="1" applyFont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 wrapText="1"/>
    </xf>
    <xf numFmtId="4" fontId="7" fillId="6" borderId="8" xfId="0" applyNumberFormat="1" applyFont="1" applyFill="1" applyBorder="1" applyAlignment="1">
      <alignment horizontal="right" vertical="center" wrapText="1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166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4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5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7" borderId="2" xfId="0" applyNumberFormat="1" applyFont="1" applyFill="1" applyBorder="1"/>
    <xf numFmtId="0" fontId="10" fillId="7" borderId="2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164" fontId="10" fillId="7" borderId="3" xfId="1" applyNumberFormat="1" applyFont="1" applyFill="1" applyBorder="1" applyAlignment="1" applyProtection="1">
      <alignment horizontal="right"/>
    </xf>
    <xf numFmtId="165" fontId="10" fillId="7" borderId="2" xfId="1" applyNumberFormat="1" applyFont="1" applyFill="1" applyBorder="1" applyProtection="1"/>
    <xf numFmtId="165" fontId="13" fillId="0" borderId="2" xfId="1" applyNumberFormat="1" applyFont="1" applyBorder="1" applyProtection="1"/>
    <xf numFmtId="0" fontId="12" fillId="0" borderId="2" xfId="2" applyFont="1" applyBorder="1"/>
    <xf numFmtId="164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24" xfId="0" applyBorder="1"/>
    <xf numFmtId="0" fontId="0" fillId="0" borderId="8" xfId="0" pivotButton="1" applyBorder="1"/>
    <xf numFmtId="0" fontId="0" fillId="0" borderId="20" xfId="0" pivotButton="1" applyBorder="1"/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/>
    <xf numFmtId="0" fontId="0" fillId="0" borderId="8" xfId="0" applyBorder="1"/>
    <xf numFmtId="41" fontId="0" fillId="0" borderId="9" xfId="0" applyNumberFormat="1" applyBorder="1"/>
    <xf numFmtId="41" fontId="0" fillId="0" borderId="11" xfId="0" applyNumberFormat="1" applyBorder="1"/>
    <xf numFmtId="41" fontId="0" fillId="0" borderId="3" xfId="0" applyNumberFormat="1" applyBorder="1"/>
    <xf numFmtId="41" fontId="0" fillId="0" borderId="21" xfId="0" applyNumberFormat="1" applyBorder="1"/>
    <xf numFmtId="41" fontId="0" fillId="0" borderId="27" xfId="0" applyNumberFormat="1" applyBorder="1"/>
    <xf numFmtId="41" fontId="0" fillId="0" borderId="1" xfId="0" applyNumberFormat="1" applyBorder="1"/>
    <xf numFmtId="41" fontId="0" fillId="0" borderId="28" xfId="0" applyNumberFormat="1" applyBorder="1"/>
  </cellXfs>
  <cellStyles count="4">
    <cellStyle name="Milliers" xfId="1" builtinId="3"/>
    <cellStyle name="Milliers [0]" xfId="3" builtinId="6"/>
    <cellStyle name="Normal" xfId="0" builtinId="0"/>
    <cellStyle name="Normal_Total expenses by date 2" xfId="2" xr:uid="{7CC08933-6C61-43E4-B461-65774CB5BDD2}"/>
  </cellStyles>
  <dxfs count="40">
    <dxf>
      <numFmt numFmtId="33" formatCode="_-* #,##0_-;\-* #,##0_-;_-* &quot;-&quot;_-;_-@_-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Thérèse kolié" refreshedDate="45877.531589699072" createdVersion="8" refreshedVersion="8" minRefreshableVersion="3" recordCount="32" xr:uid="{F6B92689-AF66-4B2A-AD7B-2912B05E9D3C}">
  <cacheSource type="worksheet">
    <worksheetSource ref="A1:G33" sheet="Data  31.07"/>
  </cacheSource>
  <cacheFields count="13">
    <cacheField name="Date" numFmtId="14">
      <sharedItems containsSemiMixedTypes="0" containsNonDate="0" containsDate="1" containsString="0" minDate="2025-07-01T00:00:00" maxDate="2025-08-01T00:00:00"/>
    </cacheField>
    <cacheField name="Details" numFmtId="0">
      <sharedItems/>
    </cacheField>
    <cacheField name="Type of expenses" numFmtId="0">
      <sharedItems count="9">
        <s v="Bank fees"/>
        <s v="Services"/>
        <s v="Equipement"/>
        <s v="Telephone"/>
        <s v="internet"/>
        <s v="Personnel"/>
        <s v="Rent &amp; Utilities"/>
        <s v="Transfer fees"/>
        <s v="Transport"/>
      </sharedItems>
    </cacheField>
    <cacheField name="Department " numFmtId="0">
      <sharedItems count="3">
        <s v="Office"/>
        <s v="Management"/>
        <s v="Legal"/>
      </sharedItems>
    </cacheField>
    <cacheField name="Spent  in national currency" numFmtId="0">
      <sharedItems containsSemiMixedTypes="0" containsString="0" containsNumber="1" minValue="15000" maxValue="1010000"/>
    </cacheField>
    <cacheField name="Spent in $" numFmtId="0">
      <sharedItems containsSemiMixedTypes="0" containsString="0" containsNumber="1" minValue="1.7418810922291201" maxValue="117.2866602100941"/>
    </cacheField>
    <cacheField name="Exchange Rate $" numFmtId="166">
      <sharedItems containsSemiMixedTypes="0" containsString="0" containsNumber="1" minValue="8611.3799999999992" maxValue="8611.3799999999992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164">
      <sharedItems/>
    </cacheField>
    <cacheField name="Country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d v="2025-07-01T00:00:00"/>
    <s v="ABON + 470645 6274 ECOACTIVIST FOR GOUVERNANC E AND LAW"/>
    <x v="0"/>
    <x v="0"/>
    <n v="118000"/>
    <n v="13.702797925535746"/>
    <n v="8611.3799999999992"/>
    <s v="SGG2"/>
    <s v="BQ-SGG2-25-07-01"/>
    <s v="Eagle Guinée"/>
    <s v="WILDCAT 2025"/>
    <s v="Guinée"/>
    <m/>
  </r>
  <r>
    <d v="2025-07-02T00:00:00"/>
    <s v="AGIOS DU 31/05/25 AU 30/06/25 ECO-ACTIVIST"/>
    <x v="0"/>
    <x v="0"/>
    <n v="90279"/>
    <n v="10.483685541690184"/>
    <n v="8611.3799999999992"/>
    <s v="SGG2"/>
    <s v="BQ-SGG2-25-07-03"/>
    <s v="Eagle Guinée"/>
    <s v="WILDCAT 2025"/>
    <s v="Guinée"/>
    <m/>
  </r>
  <r>
    <d v="2025-07-02T00:00:00"/>
    <s v="Main d'œuvre pour le depannage électricité"/>
    <x v="1"/>
    <x v="0"/>
    <n v="300000"/>
    <n v="34.837621844582408"/>
    <n v="8611.3799999999992"/>
    <s v="Yero"/>
    <s v="CA-25-07-01"/>
    <s v="Eagle Guinée"/>
    <s v="WILDCAT 2025"/>
    <s v="Guinée"/>
    <m/>
  </r>
  <r>
    <d v="2025-07-02T00:00:00"/>
    <s v="Main d'œuvre pour la fermeture des trous appart de kaloum"/>
    <x v="1"/>
    <x v="0"/>
    <n v="150000"/>
    <n v="17.418810922291204"/>
    <n v="8611.3799999999992"/>
    <s v="Yero"/>
    <s v="CA-25-07-02"/>
    <s v="Eagle Guinée"/>
    <s v="WILDCAT 2025"/>
    <s v="Guinée"/>
    <m/>
  </r>
  <r>
    <d v="2025-07-02T00:00:00"/>
    <s v="Achat materiel electrique(files electrique,lampe)"/>
    <x v="2"/>
    <x v="1"/>
    <n v="250000"/>
    <n v="29.031351537152005"/>
    <n v="8611.3799999999992"/>
    <s v="Yero"/>
    <s v="CA-25-07-03"/>
    <s v="Eagle Guinée"/>
    <s v="WILDCAT 2025"/>
    <s v="Guinée"/>
    <m/>
  </r>
  <r>
    <d v="2025-07-02T00:00:00"/>
    <s v="Installation des routeurs internet box au bureau de dixinn"/>
    <x v="2"/>
    <x v="1"/>
    <n v="1010000"/>
    <n v="117.2866602100941"/>
    <n v="8611.3799999999992"/>
    <s v="Yero"/>
    <s v="CA-25-07-05"/>
    <s v="Eagle Guinée"/>
    <s v="WILDCAT 2025"/>
    <s v="Guinée"/>
    <m/>
  </r>
  <r>
    <d v="2025-07-02T00:00:00"/>
    <s v="Main d'œuvre desherbage dans la cours du bureau"/>
    <x v="1"/>
    <x v="0"/>
    <n v="50000"/>
    <n v="5.8062703074304007"/>
    <n v="8611.3799999999992"/>
    <s v="Yero"/>
    <s v="CA-25-07-06"/>
    <s v="Eagle Guinée"/>
    <s v="WILDCAT 2025"/>
    <s v="Guinée"/>
    <m/>
  </r>
  <r>
    <d v="2025-07-02T00:00:00"/>
    <s v="Evacuation poubelle"/>
    <x v="1"/>
    <x v="0"/>
    <n v="150000"/>
    <n v="17.418810922291204"/>
    <n v="8611.3799999999992"/>
    <s v="Yero"/>
    <s v="CA-25-07-07"/>
    <s v="Eagle Guinée"/>
    <s v="WILDCAT 2025"/>
    <s v="Guinée"/>
    <m/>
  </r>
  <r>
    <d v="2025-07-03T00:00:00"/>
    <s v="AGIOS DU 31/05/25 AU 30/06/25 ECO-ACTIVIST"/>
    <x v="0"/>
    <x v="0"/>
    <n v="296662.04099999997"/>
    <n v="34.450000000000003"/>
    <n v="8611.3799999999992"/>
    <s v="SGG1"/>
    <s v="BQ-SSG1-25-07-01"/>
    <s v="Eagle Guinée"/>
    <s v="WILDCAT 2025"/>
    <s v="Guinée"/>
    <m/>
  </r>
  <r>
    <d v="2025-07-03T00:00:00"/>
    <s v="AGIOS DU 31/05/25 AU 30/06/25 ECO-ACTIVIST"/>
    <x v="0"/>
    <x v="0"/>
    <n v="59000"/>
    <n v="6.8513989627678731"/>
    <n v="8611.3799999999992"/>
    <s v="SGG3"/>
    <s v="BQPM-25-07-02"/>
    <s v="Eagle Guinée"/>
    <s v="WILDCAT 2025"/>
    <s v="Guinée"/>
    <m/>
  </r>
  <r>
    <d v="2025-07-07T00:00:00"/>
    <s v="Achat de credit et internet de la semaine  07 au 11 juillet, Marie thé"/>
    <x v="3"/>
    <x v="0"/>
    <n v="50000"/>
    <n v="5.8062703074304007"/>
    <n v="8611.3799999999992"/>
    <s v="marie the"/>
    <s v="CA-25-07-08"/>
    <s v="Eagle Guinée"/>
    <s v="WILDCAT 2025"/>
    <s v="Guinée"/>
    <m/>
  </r>
  <r>
    <d v="2025-07-07T00:00:00"/>
    <s v="Achat de credit et internet de la semaine  07 au 11 juillet,Yero"/>
    <x v="3"/>
    <x v="1"/>
    <n v="50000"/>
    <n v="5.8062703074304007"/>
    <n v="8611.3799999999992"/>
    <s v="Yero"/>
    <s v="CA-25-07-08"/>
    <s v="Eagle Guinée"/>
    <s v="WILDCAT 2025"/>
    <s v="Guinée"/>
    <m/>
  </r>
  <r>
    <d v="2025-07-07T00:00:00"/>
    <s v="Paiement internet"/>
    <x v="4"/>
    <x v="0"/>
    <n v="990000"/>
    <n v="114.96415208712193"/>
    <n v="8611.3799999999992"/>
    <s v="marie the"/>
    <s v="CA-25-07-09"/>
    <s v="Eagle Guinée"/>
    <s v="WILDCAT 2025"/>
    <s v="Guinée"/>
    <m/>
  </r>
  <r>
    <d v="2025-07-07T00:00:00"/>
    <s v="Achat de jarretière pour le routeur"/>
    <x v="2"/>
    <x v="1"/>
    <n v="100000"/>
    <n v="11.612540614860801"/>
    <n v="8611.3799999999992"/>
    <s v="Yero"/>
    <s v="CA-25-07-10"/>
    <s v="Eagle Guinée"/>
    <s v="WILDCAT 2025"/>
    <s v="Guinée"/>
    <m/>
  </r>
  <r>
    <d v="2025-07-09T00:00:00"/>
    <s v="Frais de virement sur le paiement impôts RTS du mois de juin 2025"/>
    <x v="0"/>
    <x v="0"/>
    <n v="177000"/>
    <n v="20.554196888303618"/>
    <n v="8611.3799999999992"/>
    <s v="SGG2"/>
    <s v="BQ-SGG2-25-07-04"/>
    <s v="Eagle Guinée"/>
    <s v="WILDCAT 2025"/>
    <s v="Guinée"/>
    <m/>
  </r>
  <r>
    <d v="2025-07-09T00:00:00"/>
    <s v="Paiement impots RTS du mois de Juin 2025"/>
    <x v="5"/>
    <x v="0"/>
    <n v="241400"/>
    <n v="28.032673044273974"/>
    <n v="8611.3799999999992"/>
    <s v="SGG2"/>
    <s v="BQ-SGG2-25-07-05"/>
    <s v="Eagle Guinée"/>
    <s v="WILDCAT 2025"/>
    <s v="Guinée"/>
    <m/>
  </r>
  <r>
    <d v="2025-07-11T00:00:00"/>
    <s v="Achat de credit pour Marie Thé"/>
    <x v="3"/>
    <x v="0"/>
    <n v="50000"/>
    <n v="5.8062703074304007"/>
    <n v="8611.3799999999992"/>
    <s v="marie the"/>
    <s v="CA-25-07-11"/>
    <s v="Eagle Guinée"/>
    <s v="WILDCAT 2025"/>
    <s v="Guinée"/>
    <m/>
  </r>
  <r>
    <d v="2025-07-14T00:00:00"/>
    <s v="SOGECASHNET CLASSIQUE"/>
    <x v="0"/>
    <x v="0"/>
    <n v="177000"/>
    <n v="20.554196888303618"/>
    <n v="8611.3799999999992"/>
    <s v="SGG2"/>
    <s v="BQ-SGG2-25-07-06"/>
    <s v="Eagle Guinée"/>
    <s v="WILDCAT 2025"/>
    <s v="Guinée"/>
    <m/>
  </r>
  <r>
    <d v="2025-07-14T00:00:00"/>
    <s v="Achat de credit et internet de la semaine  14 au 18 juillet, Marie thé"/>
    <x v="3"/>
    <x v="0"/>
    <n v="50000"/>
    <n v="5.8062703074304007"/>
    <n v="8611.3799999999992"/>
    <s v="marie the"/>
    <s v="CA-25-07-12"/>
    <s v="Eagle Guinée"/>
    <s v="WILDCAT 2025"/>
    <s v="Guinée"/>
    <m/>
  </r>
  <r>
    <d v="2025-07-14T00:00:00"/>
    <s v="Achat de credit et internet de la semaine  14 au 18 juillet,Amadou Macky"/>
    <x v="3"/>
    <x v="2"/>
    <n v="50000"/>
    <n v="5.8062703074304007"/>
    <n v="8611.3799999999992"/>
    <s v="Amadou Macky"/>
    <s v="CA-25-07-12"/>
    <s v="Eagle Guinée"/>
    <s v="WILDCAT 2025"/>
    <s v="Guinée"/>
    <m/>
  </r>
  <r>
    <d v="2025-07-18T00:00:00"/>
    <s v="Main d'œuvre pour le depannage électricité"/>
    <x v="1"/>
    <x v="0"/>
    <n v="50000"/>
    <n v="5.8062703074304007"/>
    <n v="8611.3799999999992"/>
    <s v="Amadou Macky"/>
    <s v="CA-25-07-13"/>
    <s v="Eagle Guinée"/>
    <s v="WILDCAT 2025"/>
    <s v="Guinée"/>
    <m/>
  </r>
  <r>
    <d v="2025-07-21T00:00:00"/>
    <s v="Achat de credit et internet de la semaine  21 au 25 juillet, Marie thé"/>
    <x v="3"/>
    <x v="0"/>
    <n v="50000"/>
    <n v="5.8062703074304007"/>
    <n v="8611.3799999999992"/>
    <s v="marie the"/>
    <s v="CA-25-07-14"/>
    <s v="Eagle Guinée"/>
    <s v="WILDCAT 2025"/>
    <s v="Guinée"/>
    <m/>
  </r>
  <r>
    <d v="2025-07-21T00:00:00"/>
    <s v="Achat de credit et internet de la semaine  21 au 25 juillet,Amadou Macky"/>
    <x v="3"/>
    <x v="2"/>
    <n v="50000"/>
    <n v="5.8062703074304007"/>
    <n v="8611.3799999999992"/>
    <s v="Amadou Macky"/>
    <s v="CA-25-07-14"/>
    <s v="Eagle Guinée"/>
    <s v="WILDCAT 2025"/>
    <s v="Guinée"/>
    <m/>
  </r>
  <r>
    <d v="2025-07-22T00:00:00"/>
    <s v="Frais de virement des fonds sur le compte de EAGLE Guinée pris par la banque"/>
    <x v="0"/>
    <x v="0"/>
    <n v="43056.899999999994"/>
    <n v="5"/>
    <n v="8611.3799999999992"/>
    <s v="SGG1"/>
    <s v="BQ-SSG1-25-07-03"/>
    <s v="Eagle Guinée"/>
    <s v="WILDCAT 2025"/>
    <s v="Guinée"/>
    <m/>
  </r>
  <r>
    <d v="2025-07-22T00:00:00"/>
    <s v="Frais de virement des fonds sur le compte de EAGLE Guinée"/>
    <x v="0"/>
    <x v="0"/>
    <n v="355649.99399999995"/>
    <n v="41.3"/>
    <n v="8611.3799999999992"/>
    <s v="SGG1"/>
    <s v="BQ-SSG1-25-07-04"/>
    <s v="Eagle Guinée"/>
    <s v="WILDCAT 2025"/>
    <s v="Guinée"/>
    <m/>
  </r>
  <r>
    <d v="2025-07-28T00:00:00"/>
    <s v="Paiment electricité"/>
    <x v="6"/>
    <x v="0"/>
    <n v="1000000"/>
    <n v="116.12540614860802"/>
    <n v="8611.3799999999992"/>
    <s v="marie the"/>
    <s v="CA-25-07-15"/>
    <s v="Eagle Guinée"/>
    <s v="WILDCAT 2025"/>
    <s v="Guinée"/>
    <m/>
  </r>
  <r>
    <d v="2025-07-28T00:00:00"/>
    <s v="frais de paiement electricité"/>
    <x v="7"/>
    <x v="0"/>
    <n v="15000"/>
    <n v="1.7418810922291201"/>
    <n v="8611.3799999999992"/>
    <s v="marie the"/>
    <s v="CA-25-07-16"/>
    <s v="Eagle Guinée"/>
    <s v="WILDCAT 2025"/>
    <s v="Guinée"/>
    <m/>
  </r>
  <r>
    <d v="2025-07-28T00:00:00"/>
    <s v="Achat de credit et internet de la semaine  28 au 31 juillet, Marie thé"/>
    <x v="3"/>
    <x v="0"/>
    <n v="50000"/>
    <n v="5.8062703074304007"/>
    <n v="8611.3799999999992"/>
    <s v="marie the"/>
    <s v="CA-25-07-17"/>
    <s v="Eagle Guinée"/>
    <s v="WILDCAT 2025"/>
    <s v="Guinée"/>
    <m/>
  </r>
  <r>
    <d v="2025-07-28T00:00:00"/>
    <s v="Achat de credit et internet de la semaine  28 au 31 juillet,Amadou Macky"/>
    <x v="3"/>
    <x v="2"/>
    <n v="50000"/>
    <n v="5.8062703074304007"/>
    <n v="8611.3799999999992"/>
    <s v="Amadou Macky"/>
    <s v="CA-25-07-17"/>
    <s v="Eagle Guinée"/>
    <s v="WILDCAT 2025"/>
    <s v="Guinée"/>
    <m/>
  </r>
  <r>
    <d v="2025-07-31T00:00:00"/>
    <s v="Transport mensuel juillet 2025,yero"/>
    <x v="8"/>
    <x v="1"/>
    <n v="200000"/>
    <n v="23.225081229721603"/>
    <n v="8611.3799999999992"/>
    <s v="Yero"/>
    <s v="CA-25-07-18"/>
    <s v="Eagle Guinée"/>
    <s v="WILDCAT 2025"/>
    <s v="Guinée"/>
    <m/>
  </r>
  <r>
    <d v="2025-07-31T00:00:00"/>
    <s v="Transport mensuel juillet 2025,Marie the"/>
    <x v="8"/>
    <x v="0"/>
    <n v="450000"/>
    <n v="52.256432766873608"/>
    <n v="8611.3799999999992"/>
    <s v="marie the"/>
    <s v="CA-25-07-19"/>
    <s v="Eagle Guinée"/>
    <s v="WILDCAT 2025"/>
    <s v="Guinée"/>
    <m/>
  </r>
  <r>
    <d v="2025-07-31T00:00:00"/>
    <s v="Transport mensuel juillet 2025,Amadou Macky"/>
    <x v="8"/>
    <x v="2"/>
    <n v="420000"/>
    <n v="48.772670582415365"/>
    <n v="8611.3799999999992"/>
    <s v="Amadou Macky"/>
    <s v="CA-25-07-20"/>
    <s v="Eagle Guinée"/>
    <s v="WILDCAT 2025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911CFE-53BD-4E71-9EAD-58383A7410FC}" name="Tableau croisé dynamique1" cacheId="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K8" firstHeaderRow="1" firstDataRow="2" firstDataCol="1"/>
  <pivotFields count="13">
    <pivotField numFmtId="14" showAll="0"/>
    <pivotField showAll="0"/>
    <pivotField axis="axisCol" showAll="0">
      <items count="10">
        <item x="0"/>
        <item x="2"/>
        <item x="4"/>
        <item x="5"/>
        <item x="6"/>
        <item x="1"/>
        <item x="3"/>
        <item x="7"/>
        <item x="8"/>
        <item t="default"/>
      </items>
    </pivotField>
    <pivotField axis="axisRow" showAll="0">
      <items count="4">
        <item x="2"/>
        <item x="1"/>
        <item x="0"/>
        <item t="default"/>
      </items>
    </pivotField>
    <pivotField dataField="1" showAll="0"/>
    <pivotField showAll="0"/>
    <pivotField numFmtId="166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Spent  in national currency" fld="4" baseField="0" baseItem="0" numFmtId="41"/>
  </dataFields>
  <formats count="40">
    <format dxfId="39">
      <pivotArea outline="0" collapsedLevelsAreSubtotals="1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Row="1" outline="0" fieldPosition="0"/>
    </format>
    <format dxfId="36">
      <pivotArea type="origin" dataOnly="0" labelOnly="1" outline="0" fieldPosition="0"/>
    </format>
    <format dxfId="35">
      <pivotArea field="2" type="button" dataOnly="0" labelOnly="1" outline="0" axis="axisCol" fieldPosition="0"/>
    </format>
    <format dxfId="34">
      <pivotArea type="topRight" dataOnly="0" labelOnly="1" outline="0" fieldPosition="0"/>
    </format>
    <format dxfId="33">
      <pivotArea field="3" type="button" dataOnly="0" labelOnly="1" outline="0" axis="axisRow" fieldPosition="0"/>
    </format>
    <format dxfId="32">
      <pivotArea dataOnly="0" labelOnly="1" fieldPosition="0">
        <references count="1">
          <reference field="2" count="0"/>
        </references>
      </pivotArea>
    </format>
    <format dxfId="31">
      <pivotArea dataOnly="0" labelOnly="1" grandCol="1" outline="0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type="origin" dataOnly="0" labelOnly="1" outline="0" fieldPosition="0"/>
    </format>
    <format dxfId="27">
      <pivotArea field="3" type="button" dataOnly="0" labelOnly="1" outline="0" axis="axisRow" fieldPosition="0"/>
    </format>
    <format dxfId="26">
      <pivotArea dataOnly="0" labelOnly="1" fieldPosition="0">
        <references count="1">
          <reference field="3" count="0"/>
        </references>
      </pivotArea>
    </format>
    <format dxfId="25">
      <pivotArea dataOnly="0" labelOnly="1" grandRow="1" outline="0" fieldPosition="0"/>
    </format>
    <format dxfId="2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3">
      <pivotArea field="2" type="button" dataOnly="0" labelOnly="1" outline="0" axis="axisCol" fieldPosition="0"/>
    </format>
    <format dxfId="22">
      <pivotArea dataOnly="0" labelOnly="1" fieldPosition="0">
        <references count="1">
          <reference field="2" count="1">
            <x v="0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0">
      <pivotArea type="topRight" dataOnly="0" labelOnly="1" outline="0" offset="A1" fieldPosition="0"/>
    </format>
    <format dxfId="19">
      <pivotArea dataOnly="0" labelOnly="1" fieldPosition="0">
        <references count="1">
          <reference field="2" count="1">
            <x v="1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7">
      <pivotArea type="topRight" dataOnly="0" labelOnly="1" outline="0" offset="B1" fieldPosition="0"/>
    </format>
    <format dxfId="16">
      <pivotArea dataOnly="0" labelOnly="1" fieldPosition="0">
        <references count="1">
          <reference field="2" count="1">
            <x v="2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4">
      <pivotArea type="topRight" dataOnly="0" labelOnly="1" outline="0" offset="C1" fieldPosition="0"/>
    </format>
    <format dxfId="13">
      <pivotArea dataOnly="0" labelOnly="1" fieldPosition="0">
        <references count="1">
          <reference field="2" count="1">
            <x v="3"/>
          </reference>
        </references>
      </pivotArea>
    </format>
    <format dxfId="12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1">
      <pivotArea type="topRight" dataOnly="0" labelOnly="1" outline="0" offset="D1" fieldPosition="0"/>
    </format>
    <format dxfId="10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8">
      <pivotArea type="topRight" dataOnly="0" labelOnly="1" outline="0" offset="E1" fieldPosition="0"/>
    </format>
    <format dxfId="7">
      <pivotArea dataOnly="0" labelOnly="1" fieldPosition="0">
        <references count="1">
          <reference field="2" count="1">
            <x v="5"/>
          </reference>
        </references>
      </pivotArea>
    </format>
    <format dxfId="6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5">
      <pivotArea type="topRight" dataOnly="0" labelOnly="1" outline="0" offset="G1" fieldPosition="0"/>
    </format>
    <format dxfId="4">
      <pivotArea dataOnly="0" labelOnly="1" fieldPosition="0">
        <references count="1">
          <reference field="2" count="1">
            <x v="7"/>
          </reference>
        </references>
      </pivotArea>
    </format>
    <format dxfId="3">
      <pivotArea grandCol="1" outline="0" collapsedLevelsAreSubtotals="1" fieldPosition="0"/>
    </format>
    <format dxfId="2">
      <pivotArea type="topRight" dataOnly="0" labelOnly="1" outline="0" offset="I1" fieldPosition="0"/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4513-129A-4FBD-A86C-8B76E0EF15B9}">
  <dimension ref="A1:G124"/>
  <sheetViews>
    <sheetView tabSelected="1" workbookViewId="0">
      <selection activeCell="B16" sqref="B16"/>
    </sheetView>
  </sheetViews>
  <sheetFormatPr baseColWidth="10" defaultColWidth="10.88671875" defaultRowHeight="13.8" x14ac:dyDescent="0.3"/>
  <cols>
    <col min="1" max="1" width="12.44140625" style="23" customWidth="1"/>
    <col min="2" max="2" width="91.44140625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9.109375" style="26" customWidth="1"/>
    <col min="7" max="7" width="11.44140625" style="24" customWidth="1"/>
    <col min="8" max="16384" width="10.88671875" style="2"/>
  </cols>
  <sheetData>
    <row r="1" spans="1:7" ht="43.8" thickBot="1" x14ac:dyDescent="0.35">
      <c r="A1" s="161" t="s">
        <v>0</v>
      </c>
      <c r="B1" s="128" t="s">
        <v>23</v>
      </c>
      <c r="C1" s="128" t="s">
        <v>24</v>
      </c>
      <c r="D1" s="128" t="s">
        <v>25</v>
      </c>
      <c r="E1" s="129" t="s">
        <v>26</v>
      </c>
      <c r="F1" s="162" t="s">
        <v>27</v>
      </c>
      <c r="G1" s="130" t="s">
        <v>28</v>
      </c>
    </row>
    <row r="2" spans="1:7" s="1" customFormat="1" ht="14.4" x14ac:dyDescent="0.3">
      <c r="A2" s="163">
        <v>45839</v>
      </c>
      <c r="B2" s="164" t="s">
        <v>207</v>
      </c>
      <c r="C2" s="165" t="s">
        <v>10</v>
      </c>
      <c r="D2" s="166" t="s">
        <v>4</v>
      </c>
      <c r="E2" s="167">
        <v>118000</v>
      </c>
      <c r="F2" s="168">
        <f>+E2/G2</f>
        <v>13.702797925535746</v>
      </c>
      <c r="G2" s="169">
        <v>8611.3799999999992</v>
      </c>
    </row>
    <row r="3" spans="1:7" s="1" customFormat="1" ht="14.4" x14ac:dyDescent="0.3">
      <c r="A3" s="170">
        <v>45840</v>
      </c>
      <c r="B3" s="171" t="s">
        <v>251</v>
      </c>
      <c r="C3" s="172" t="s">
        <v>10</v>
      </c>
      <c r="D3" s="173" t="s">
        <v>4</v>
      </c>
      <c r="E3" s="174">
        <v>90279</v>
      </c>
      <c r="F3" s="175">
        <f>+E3/G3</f>
        <v>10.483685541690184</v>
      </c>
      <c r="G3" s="176">
        <v>8611.3799999999992</v>
      </c>
    </row>
    <row r="4" spans="1:7" ht="14.4" x14ac:dyDescent="0.3">
      <c r="A4" s="170">
        <v>45840</v>
      </c>
      <c r="B4" s="177" t="s">
        <v>252</v>
      </c>
      <c r="C4" s="178" t="s">
        <v>7</v>
      </c>
      <c r="D4" s="179" t="s">
        <v>4</v>
      </c>
      <c r="E4" s="180">
        <v>300000</v>
      </c>
      <c r="F4" s="175">
        <f>+E4/G4</f>
        <v>34.837621844582408</v>
      </c>
      <c r="G4" s="176">
        <v>8611.3799999999992</v>
      </c>
    </row>
    <row r="5" spans="1:7" ht="14.4" x14ac:dyDescent="0.3">
      <c r="A5" s="170">
        <v>45840</v>
      </c>
      <c r="B5" s="177" t="s">
        <v>259</v>
      </c>
      <c r="C5" s="181" t="s">
        <v>7</v>
      </c>
      <c r="D5" s="182" t="s">
        <v>4</v>
      </c>
      <c r="E5" s="180">
        <v>150000</v>
      </c>
      <c r="F5" s="175">
        <f>+E5/G5</f>
        <v>17.418810922291204</v>
      </c>
      <c r="G5" s="176">
        <v>8611.3799999999992</v>
      </c>
    </row>
    <row r="6" spans="1:7" ht="14.4" x14ac:dyDescent="0.3">
      <c r="A6" s="170">
        <v>45840</v>
      </c>
      <c r="B6" s="177" t="s">
        <v>253</v>
      </c>
      <c r="C6" s="183" t="s">
        <v>20</v>
      </c>
      <c r="D6" s="171" t="s">
        <v>16</v>
      </c>
      <c r="E6" s="180">
        <v>250000</v>
      </c>
      <c r="F6" s="175">
        <f t="shared" ref="F6:F33" si="0">+E6/G6</f>
        <v>29.031351537152005</v>
      </c>
      <c r="G6" s="176">
        <v>8611.3799999999992</v>
      </c>
    </row>
    <row r="7" spans="1:7" ht="14.4" x14ac:dyDescent="0.3">
      <c r="A7" s="170">
        <v>45840</v>
      </c>
      <c r="B7" s="177" t="s">
        <v>260</v>
      </c>
      <c r="C7" s="178" t="s">
        <v>20</v>
      </c>
      <c r="D7" s="171" t="s">
        <v>16</v>
      </c>
      <c r="E7" s="180">
        <v>1010000</v>
      </c>
      <c r="F7" s="175">
        <f t="shared" si="0"/>
        <v>117.2866602100941</v>
      </c>
      <c r="G7" s="176">
        <v>8611.3799999999992</v>
      </c>
    </row>
    <row r="8" spans="1:7" ht="14.4" x14ac:dyDescent="0.3">
      <c r="A8" s="170">
        <v>45840</v>
      </c>
      <c r="B8" s="177" t="s">
        <v>261</v>
      </c>
      <c r="C8" s="178" t="s">
        <v>7</v>
      </c>
      <c r="D8" s="171" t="s">
        <v>4</v>
      </c>
      <c r="E8" s="180">
        <v>50000</v>
      </c>
      <c r="F8" s="175">
        <f t="shared" si="0"/>
        <v>5.8062703074304007</v>
      </c>
      <c r="G8" s="176">
        <v>8611.3799999999992</v>
      </c>
    </row>
    <row r="9" spans="1:7" ht="14.4" x14ac:dyDescent="0.3">
      <c r="A9" s="170">
        <v>45840</v>
      </c>
      <c r="B9" s="177" t="s">
        <v>19</v>
      </c>
      <c r="C9" s="178" t="s">
        <v>7</v>
      </c>
      <c r="D9" s="171" t="s">
        <v>4</v>
      </c>
      <c r="E9" s="180">
        <v>150000</v>
      </c>
      <c r="F9" s="175">
        <f t="shared" si="0"/>
        <v>17.418810922291204</v>
      </c>
      <c r="G9" s="176">
        <v>8611.3799999999992</v>
      </c>
    </row>
    <row r="10" spans="1:7" ht="14.4" x14ac:dyDescent="0.3">
      <c r="A10" s="170">
        <v>45841</v>
      </c>
      <c r="B10" s="171" t="s">
        <v>251</v>
      </c>
      <c r="C10" s="178" t="s">
        <v>10</v>
      </c>
      <c r="D10" s="171" t="s">
        <v>4</v>
      </c>
      <c r="E10" s="180">
        <f>+F10*G10</f>
        <v>296662.04099999997</v>
      </c>
      <c r="F10" s="184">
        <v>34.450000000000003</v>
      </c>
      <c r="G10" s="176">
        <v>8611.3799999999992</v>
      </c>
    </row>
    <row r="11" spans="1:7" s="1" customFormat="1" ht="14.4" x14ac:dyDescent="0.3">
      <c r="A11" s="170">
        <v>45841</v>
      </c>
      <c r="B11" s="177" t="s">
        <v>251</v>
      </c>
      <c r="C11" s="178" t="s">
        <v>10</v>
      </c>
      <c r="D11" s="171" t="s">
        <v>4</v>
      </c>
      <c r="E11" s="185">
        <v>59000</v>
      </c>
      <c r="F11" s="175">
        <f t="shared" si="0"/>
        <v>6.8513989627678731</v>
      </c>
      <c r="G11" s="176">
        <v>8611.3799999999992</v>
      </c>
    </row>
    <row r="12" spans="1:7" ht="14.4" x14ac:dyDescent="0.3">
      <c r="A12" s="170">
        <v>45845</v>
      </c>
      <c r="B12" s="177" t="s">
        <v>22</v>
      </c>
      <c r="C12" s="186" t="s">
        <v>1</v>
      </c>
      <c r="D12" s="171" t="s">
        <v>4</v>
      </c>
      <c r="E12" s="180">
        <v>50000</v>
      </c>
      <c r="F12" s="175">
        <f t="shared" si="0"/>
        <v>5.8062703074304007</v>
      </c>
      <c r="G12" s="176">
        <v>8611.3799999999992</v>
      </c>
    </row>
    <row r="13" spans="1:7" ht="14.4" x14ac:dyDescent="0.3">
      <c r="A13" s="170">
        <v>45845</v>
      </c>
      <c r="B13" s="177" t="s">
        <v>22</v>
      </c>
      <c r="C13" s="178" t="s">
        <v>1</v>
      </c>
      <c r="D13" s="171" t="s">
        <v>16</v>
      </c>
      <c r="E13" s="180">
        <v>50000</v>
      </c>
      <c r="F13" s="175">
        <f t="shared" si="0"/>
        <v>5.8062703074304007</v>
      </c>
      <c r="G13" s="176">
        <v>8611.3799999999992</v>
      </c>
    </row>
    <row r="14" spans="1:7" ht="14.4" x14ac:dyDescent="0.3">
      <c r="A14" s="170">
        <v>45845</v>
      </c>
      <c r="B14" s="177" t="s">
        <v>54</v>
      </c>
      <c r="C14" s="178" t="s">
        <v>55</v>
      </c>
      <c r="D14" s="171" t="s">
        <v>4</v>
      </c>
      <c r="E14" s="180">
        <v>990000</v>
      </c>
      <c r="F14" s="175">
        <f>+E14/G14</f>
        <v>114.96415208712193</v>
      </c>
      <c r="G14" s="176">
        <v>8611.3799999999992</v>
      </c>
    </row>
    <row r="15" spans="1:7" ht="14.4" x14ac:dyDescent="0.3">
      <c r="A15" s="170">
        <v>45845</v>
      </c>
      <c r="B15" s="177" t="s">
        <v>254</v>
      </c>
      <c r="C15" s="187" t="s">
        <v>20</v>
      </c>
      <c r="D15" s="188" t="s">
        <v>16</v>
      </c>
      <c r="E15" s="180">
        <v>100000</v>
      </c>
      <c r="F15" s="175">
        <f t="shared" si="0"/>
        <v>11.612540614860801</v>
      </c>
      <c r="G15" s="176">
        <v>8611.3799999999992</v>
      </c>
    </row>
    <row r="16" spans="1:7" ht="14.4" x14ac:dyDescent="0.3">
      <c r="A16" s="170">
        <v>45847</v>
      </c>
      <c r="B16" s="171" t="s">
        <v>255</v>
      </c>
      <c r="C16" s="187" t="s">
        <v>10</v>
      </c>
      <c r="D16" s="188" t="s">
        <v>4</v>
      </c>
      <c r="E16" s="174">
        <v>177000</v>
      </c>
      <c r="F16" s="175">
        <f t="shared" si="0"/>
        <v>20.554196888303618</v>
      </c>
      <c r="G16" s="176">
        <v>8611.3799999999992</v>
      </c>
    </row>
    <row r="17" spans="1:7" ht="14.4" x14ac:dyDescent="0.3">
      <c r="A17" s="170">
        <v>45847</v>
      </c>
      <c r="B17" s="171" t="s">
        <v>256</v>
      </c>
      <c r="C17" s="178" t="s">
        <v>5</v>
      </c>
      <c r="D17" s="188" t="s">
        <v>4</v>
      </c>
      <c r="E17" s="174">
        <v>241400</v>
      </c>
      <c r="F17" s="175">
        <f t="shared" si="0"/>
        <v>28.032673044273974</v>
      </c>
      <c r="G17" s="176">
        <v>8611.3799999999992</v>
      </c>
    </row>
    <row r="18" spans="1:7" ht="14.4" x14ac:dyDescent="0.3">
      <c r="A18" s="170">
        <v>45849</v>
      </c>
      <c r="B18" s="177" t="s">
        <v>22</v>
      </c>
      <c r="C18" s="178" t="s">
        <v>1</v>
      </c>
      <c r="D18" s="171" t="s">
        <v>4</v>
      </c>
      <c r="E18" s="180">
        <v>50000</v>
      </c>
      <c r="F18" s="175">
        <f t="shared" si="0"/>
        <v>5.8062703074304007</v>
      </c>
      <c r="G18" s="176">
        <v>8611.3799999999992</v>
      </c>
    </row>
    <row r="19" spans="1:7" ht="14.4" x14ac:dyDescent="0.3">
      <c r="A19" s="170">
        <v>45852</v>
      </c>
      <c r="B19" s="171" t="s">
        <v>89</v>
      </c>
      <c r="C19" s="178" t="s">
        <v>10</v>
      </c>
      <c r="D19" s="171" t="s">
        <v>4</v>
      </c>
      <c r="E19" s="174">
        <v>177000</v>
      </c>
      <c r="F19" s="175">
        <f t="shared" si="0"/>
        <v>20.554196888303618</v>
      </c>
      <c r="G19" s="176">
        <v>8611.3799999999992</v>
      </c>
    </row>
    <row r="20" spans="1:7" ht="14.4" x14ac:dyDescent="0.3">
      <c r="A20" s="170">
        <v>45852</v>
      </c>
      <c r="B20" s="177" t="s">
        <v>22</v>
      </c>
      <c r="C20" s="178" t="s">
        <v>1</v>
      </c>
      <c r="D20" s="171" t="s">
        <v>4</v>
      </c>
      <c r="E20" s="180">
        <v>50000</v>
      </c>
      <c r="F20" s="175">
        <f t="shared" si="0"/>
        <v>5.8062703074304007</v>
      </c>
      <c r="G20" s="176">
        <v>8611.3799999999992</v>
      </c>
    </row>
    <row r="21" spans="1:7" ht="14.4" x14ac:dyDescent="0.3">
      <c r="A21" s="170">
        <v>45852</v>
      </c>
      <c r="B21" s="177" t="s">
        <v>22</v>
      </c>
      <c r="C21" s="178" t="s">
        <v>1</v>
      </c>
      <c r="D21" s="171" t="s">
        <v>2</v>
      </c>
      <c r="E21" s="180">
        <v>50000</v>
      </c>
      <c r="F21" s="175">
        <f t="shared" si="0"/>
        <v>5.8062703074304007</v>
      </c>
      <c r="G21" s="176">
        <v>8611.3799999999992</v>
      </c>
    </row>
    <row r="22" spans="1:7" ht="14.4" x14ac:dyDescent="0.3">
      <c r="A22" s="170">
        <v>45856</v>
      </c>
      <c r="B22" s="177" t="s">
        <v>252</v>
      </c>
      <c r="C22" s="178" t="s">
        <v>7</v>
      </c>
      <c r="D22" s="171" t="s">
        <v>4</v>
      </c>
      <c r="E22" s="180">
        <v>50000</v>
      </c>
      <c r="F22" s="175">
        <f t="shared" si="0"/>
        <v>5.8062703074304007</v>
      </c>
      <c r="G22" s="176">
        <v>8611.3799999999992</v>
      </c>
    </row>
    <row r="23" spans="1:7" ht="14.4" x14ac:dyDescent="0.3">
      <c r="A23" s="170">
        <v>45859</v>
      </c>
      <c r="B23" s="177" t="s">
        <v>156</v>
      </c>
      <c r="C23" s="178" t="s">
        <v>1</v>
      </c>
      <c r="D23" s="171" t="s">
        <v>4</v>
      </c>
      <c r="E23" s="180">
        <v>50000</v>
      </c>
      <c r="F23" s="175">
        <f t="shared" si="0"/>
        <v>5.8062703074304007</v>
      </c>
      <c r="G23" s="176">
        <v>8611.3799999999992</v>
      </c>
    </row>
    <row r="24" spans="1:7" ht="14.4" x14ac:dyDescent="0.3">
      <c r="A24" s="170">
        <v>45859</v>
      </c>
      <c r="B24" s="177" t="s">
        <v>156</v>
      </c>
      <c r="C24" s="178" t="s">
        <v>1</v>
      </c>
      <c r="D24" s="171" t="s">
        <v>2</v>
      </c>
      <c r="E24" s="180">
        <v>50000</v>
      </c>
      <c r="F24" s="175">
        <f t="shared" si="0"/>
        <v>5.8062703074304007</v>
      </c>
      <c r="G24" s="176">
        <v>8611.3799999999992</v>
      </c>
    </row>
    <row r="25" spans="1:7" ht="14.4" x14ac:dyDescent="0.3">
      <c r="A25" s="189">
        <v>45860</v>
      </c>
      <c r="B25" s="190" t="s">
        <v>264</v>
      </c>
      <c r="C25" s="191" t="s">
        <v>10</v>
      </c>
      <c r="D25" s="190" t="s">
        <v>4</v>
      </c>
      <c r="E25" s="192">
        <f>+F25*G25</f>
        <v>43056.899999999994</v>
      </c>
      <c r="F25" s="193">
        <v>5</v>
      </c>
      <c r="G25" s="176">
        <v>8611.3799999999992</v>
      </c>
    </row>
    <row r="26" spans="1:7" s="1" customFormat="1" ht="14.4" x14ac:dyDescent="0.3">
      <c r="A26" s="170">
        <v>45860</v>
      </c>
      <c r="B26" s="171" t="s">
        <v>262</v>
      </c>
      <c r="C26" s="178" t="s">
        <v>10</v>
      </c>
      <c r="D26" s="171" t="s">
        <v>4</v>
      </c>
      <c r="E26" s="180">
        <f>+F26*G26</f>
        <v>355649.99399999995</v>
      </c>
      <c r="F26" s="194">
        <v>41.3</v>
      </c>
      <c r="G26" s="176">
        <v>8611.3799999999992</v>
      </c>
    </row>
    <row r="27" spans="1:7" ht="14.4" x14ac:dyDescent="0.3">
      <c r="A27" s="170">
        <v>45866</v>
      </c>
      <c r="B27" s="177" t="s">
        <v>257</v>
      </c>
      <c r="C27" s="183" t="s">
        <v>6</v>
      </c>
      <c r="D27" s="195" t="s">
        <v>4</v>
      </c>
      <c r="E27" s="180">
        <v>1000000</v>
      </c>
      <c r="F27" s="175">
        <f t="shared" si="0"/>
        <v>116.12540614860802</v>
      </c>
      <c r="G27" s="176">
        <v>8611.3799999999992</v>
      </c>
    </row>
    <row r="28" spans="1:7" ht="14.4" x14ac:dyDescent="0.3">
      <c r="A28" s="170">
        <v>45866</v>
      </c>
      <c r="B28" s="177" t="s">
        <v>258</v>
      </c>
      <c r="C28" s="178" t="s">
        <v>122</v>
      </c>
      <c r="D28" s="195" t="s">
        <v>4</v>
      </c>
      <c r="E28" s="180">
        <v>15000</v>
      </c>
      <c r="F28" s="175">
        <f t="shared" si="0"/>
        <v>1.7418810922291201</v>
      </c>
      <c r="G28" s="176">
        <v>8611.3799999999992</v>
      </c>
    </row>
    <row r="29" spans="1:7" ht="14.4" x14ac:dyDescent="0.3">
      <c r="A29" s="170">
        <v>45866</v>
      </c>
      <c r="B29" s="177" t="s">
        <v>156</v>
      </c>
      <c r="C29" s="178" t="s">
        <v>1</v>
      </c>
      <c r="D29" s="171" t="s">
        <v>4</v>
      </c>
      <c r="E29" s="196">
        <v>50000</v>
      </c>
      <c r="F29" s="175">
        <f t="shared" si="0"/>
        <v>5.8062703074304007</v>
      </c>
      <c r="G29" s="176">
        <v>8611.3799999999992</v>
      </c>
    </row>
    <row r="30" spans="1:7" ht="14.4" x14ac:dyDescent="0.3">
      <c r="A30" s="170">
        <v>45866</v>
      </c>
      <c r="B30" s="177" t="s">
        <v>156</v>
      </c>
      <c r="C30" s="178" t="s">
        <v>1</v>
      </c>
      <c r="D30" s="171" t="s">
        <v>2</v>
      </c>
      <c r="E30" s="196">
        <v>50000</v>
      </c>
      <c r="F30" s="175">
        <f t="shared" si="0"/>
        <v>5.8062703074304007</v>
      </c>
      <c r="G30" s="176">
        <v>8611.3799999999992</v>
      </c>
    </row>
    <row r="31" spans="1:7" ht="14.4" customHeight="1" x14ac:dyDescent="0.3">
      <c r="A31" s="170">
        <v>45869</v>
      </c>
      <c r="B31" s="177" t="s">
        <v>263</v>
      </c>
      <c r="C31" s="178" t="s">
        <v>9</v>
      </c>
      <c r="D31" s="171" t="s">
        <v>16</v>
      </c>
      <c r="E31" s="196">
        <v>200000</v>
      </c>
      <c r="F31" s="175">
        <f t="shared" si="0"/>
        <v>23.225081229721603</v>
      </c>
      <c r="G31" s="176">
        <v>8611.3799999999992</v>
      </c>
    </row>
    <row r="32" spans="1:7" ht="14.4" x14ac:dyDescent="0.3">
      <c r="A32" s="170">
        <v>45869</v>
      </c>
      <c r="B32" s="177" t="s">
        <v>263</v>
      </c>
      <c r="C32" s="178" t="s">
        <v>9</v>
      </c>
      <c r="D32" s="171" t="s">
        <v>4</v>
      </c>
      <c r="E32" s="196">
        <v>450000</v>
      </c>
      <c r="F32" s="175">
        <f t="shared" si="0"/>
        <v>52.256432766873608</v>
      </c>
      <c r="G32" s="176">
        <v>8611.3799999999992</v>
      </c>
    </row>
    <row r="33" spans="1:7" ht="15" thickBot="1" x14ac:dyDescent="0.35">
      <c r="A33" s="197">
        <v>45869</v>
      </c>
      <c r="B33" s="198" t="s">
        <v>263</v>
      </c>
      <c r="C33" s="199" t="s">
        <v>9</v>
      </c>
      <c r="D33" s="200" t="s">
        <v>2</v>
      </c>
      <c r="E33" s="201">
        <v>420000</v>
      </c>
      <c r="F33" s="202">
        <f t="shared" si="0"/>
        <v>48.772670582415365</v>
      </c>
      <c r="G33" s="203">
        <v>8611.3799999999992</v>
      </c>
    </row>
    <row r="116" ht="14.4" customHeight="1" x14ac:dyDescent="0.3"/>
    <row r="124" ht="14.4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53D0-AA9E-4B95-B288-8C5970991A6E}">
  <dimension ref="A2:K8"/>
  <sheetViews>
    <sheetView workbookViewId="0">
      <selection activeCell="F12" sqref="F12"/>
    </sheetView>
  </sheetViews>
  <sheetFormatPr baseColWidth="10" defaultRowHeight="14.4" x14ac:dyDescent="0.3"/>
  <cols>
    <col min="1" max="1" width="25.77734375" customWidth="1"/>
    <col min="2" max="2" width="22.44140625" bestFit="1" customWidth="1"/>
    <col min="3" max="3" width="11.33203125" bestFit="1" customWidth="1"/>
    <col min="4" max="4" width="8.77734375" bestFit="1" customWidth="1"/>
    <col min="5" max="5" width="9.44140625" bestFit="1" customWidth="1"/>
    <col min="6" max="6" width="13.5546875" bestFit="1" customWidth="1"/>
    <col min="7" max="7" width="8.77734375" bestFit="1" customWidth="1"/>
    <col min="8" max="8" width="10" bestFit="1" customWidth="1"/>
    <col min="9" max="9" width="11.88671875" bestFit="1" customWidth="1"/>
    <col min="10" max="10" width="10.21875" bestFit="1" customWidth="1"/>
    <col min="11" max="11" width="12.109375" bestFit="1" customWidth="1"/>
  </cols>
  <sheetData>
    <row r="2" spans="1:11" ht="15" thickBot="1" x14ac:dyDescent="0.35"/>
    <row r="3" spans="1:11" x14ac:dyDescent="0.3">
      <c r="A3" s="206" t="s">
        <v>100</v>
      </c>
      <c r="B3" s="206" t="s">
        <v>13</v>
      </c>
      <c r="C3" s="213"/>
      <c r="D3" s="213"/>
      <c r="E3" s="213"/>
      <c r="F3" s="213"/>
      <c r="G3" s="213"/>
      <c r="H3" s="204"/>
      <c r="I3" s="213"/>
      <c r="J3" s="204"/>
      <c r="K3" s="213"/>
    </row>
    <row r="4" spans="1:11" ht="15" thickBot="1" x14ac:dyDescent="0.35">
      <c r="A4" s="207" t="s">
        <v>11</v>
      </c>
      <c r="B4" s="212" t="s">
        <v>10</v>
      </c>
      <c r="C4" s="212" t="s">
        <v>20</v>
      </c>
      <c r="D4" s="212" t="s">
        <v>55</v>
      </c>
      <c r="E4" s="212" t="s">
        <v>5</v>
      </c>
      <c r="F4" s="212" t="s">
        <v>6</v>
      </c>
      <c r="G4" s="212" t="s">
        <v>7</v>
      </c>
      <c r="H4" s="205" t="s">
        <v>1</v>
      </c>
      <c r="I4" s="212" t="s">
        <v>122</v>
      </c>
      <c r="J4" s="205" t="s">
        <v>9</v>
      </c>
      <c r="K4" s="212" t="s">
        <v>12</v>
      </c>
    </row>
    <row r="5" spans="1:11" x14ac:dyDescent="0.3">
      <c r="A5" s="208" t="s">
        <v>2</v>
      </c>
      <c r="B5" s="214"/>
      <c r="C5" s="214"/>
      <c r="D5" s="214"/>
      <c r="E5" s="214"/>
      <c r="F5" s="214"/>
      <c r="G5" s="214"/>
      <c r="H5" s="215">
        <v>150000</v>
      </c>
      <c r="I5" s="214"/>
      <c r="J5" s="215">
        <v>420000</v>
      </c>
      <c r="K5" s="214">
        <v>570000</v>
      </c>
    </row>
    <row r="6" spans="1:11" x14ac:dyDescent="0.3">
      <c r="A6" s="209" t="s">
        <v>16</v>
      </c>
      <c r="B6" s="127"/>
      <c r="C6" s="127">
        <v>1360000</v>
      </c>
      <c r="D6" s="127"/>
      <c r="E6" s="127"/>
      <c r="F6" s="127"/>
      <c r="G6" s="127"/>
      <c r="H6" s="216">
        <v>50000</v>
      </c>
      <c r="I6" s="127"/>
      <c r="J6" s="216">
        <v>200000</v>
      </c>
      <c r="K6" s="127">
        <v>1610000</v>
      </c>
    </row>
    <row r="7" spans="1:11" ht="15" thickBot="1" x14ac:dyDescent="0.35">
      <c r="A7" s="210" t="s">
        <v>4</v>
      </c>
      <c r="B7" s="217">
        <v>1316647.9350000001</v>
      </c>
      <c r="C7" s="217"/>
      <c r="D7" s="217">
        <v>990000</v>
      </c>
      <c r="E7" s="217">
        <v>241400</v>
      </c>
      <c r="F7" s="217">
        <v>1000000</v>
      </c>
      <c r="G7" s="217">
        <v>700000</v>
      </c>
      <c r="H7" s="218">
        <v>250000</v>
      </c>
      <c r="I7" s="217">
        <v>15000</v>
      </c>
      <c r="J7" s="218">
        <v>450000</v>
      </c>
      <c r="K7" s="217">
        <v>4963047.9350000005</v>
      </c>
    </row>
    <row r="8" spans="1:11" ht="15" thickBot="1" x14ac:dyDescent="0.35">
      <c r="A8" s="211" t="s">
        <v>12</v>
      </c>
      <c r="B8" s="219">
        <v>1316647.9350000001</v>
      </c>
      <c r="C8" s="219">
        <v>1360000</v>
      </c>
      <c r="D8" s="219">
        <v>990000</v>
      </c>
      <c r="E8" s="219">
        <v>241400</v>
      </c>
      <c r="F8" s="219">
        <v>1000000</v>
      </c>
      <c r="G8" s="219">
        <v>700000</v>
      </c>
      <c r="H8" s="220">
        <v>450000</v>
      </c>
      <c r="I8" s="219">
        <v>15000</v>
      </c>
      <c r="J8" s="220">
        <v>1070000</v>
      </c>
      <c r="K8" s="219">
        <v>7143047.9350000005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1CFD-5DD2-4748-8FBB-728614563A68}">
  <dimension ref="A1:G499"/>
  <sheetViews>
    <sheetView topLeftCell="A476" workbookViewId="0">
      <selection activeCell="B489" sqref="B489:B494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60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31">
        <v>45810</v>
      </c>
      <c r="B387" s="7" t="s">
        <v>54</v>
      </c>
      <c r="C387" s="21" t="s">
        <v>55</v>
      </c>
      <c r="D387" s="22" t="s">
        <v>4</v>
      </c>
      <c r="E387" s="132">
        <v>958065</v>
      </c>
      <c r="F387" s="155">
        <f>+E387/G387</f>
        <v>111.25568724176614</v>
      </c>
      <c r="G387" s="40">
        <v>8611.3799999999992</v>
      </c>
    </row>
    <row r="388" spans="1:7" x14ac:dyDescent="0.3">
      <c r="A388" s="133">
        <v>45810</v>
      </c>
      <c r="B388" s="11" t="s">
        <v>206</v>
      </c>
      <c r="C388" s="18" t="s">
        <v>6</v>
      </c>
      <c r="D388" s="13" t="s">
        <v>4</v>
      </c>
      <c r="E388" s="134">
        <v>150000</v>
      </c>
      <c r="F388" s="156">
        <f>+E388/G388</f>
        <v>17.418810922291204</v>
      </c>
      <c r="G388" s="32">
        <v>8611.3799999999992</v>
      </c>
    </row>
    <row r="389" spans="1:7" x14ac:dyDescent="0.3">
      <c r="A389" s="133">
        <v>45810</v>
      </c>
      <c r="B389" s="11" t="s">
        <v>29</v>
      </c>
      <c r="C389" s="14" t="s">
        <v>6</v>
      </c>
      <c r="D389" s="12" t="s">
        <v>4</v>
      </c>
      <c r="E389" s="134">
        <v>1500000</v>
      </c>
      <c r="F389" s="156">
        <f t="shared" ref="F389:F390" si="12">+E389/G389</f>
        <v>174.18810922291203</v>
      </c>
      <c r="G389" s="32">
        <v>8611.3799999999992</v>
      </c>
    </row>
    <row r="390" spans="1:7" x14ac:dyDescent="0.3">
      <c r="A390" s="133">
        <v>45810</v>
      </c>
      <c r="B390" s="11" t="s">
        <v>57</v>
      </c>
      <c r="C390" s="52" t="s">
        <v>122</v>
      </c>
      <c r="D390" s="12" t="s">
        <v>4</v>
      </c>
      <c r="E390" s="134">
        <v>22500</v>
      </c>
      <c r="F390" s="156">
        <f t="shared" si="12"/>
        <v>2.6128216383436804</v>
      </c>
      <c r="G390" s="32">
        <v>8611.3799999999992</v>
      </c>
    </row>
    <row r="391" spans="1:7" x14ac:dyDescent="0.3">
      <c r="A391" s="133">
        <v>45810</v>
      </c>
      <c r="B391" s="11" t="s">
        <v>22</v>
      </c>
      <c r="C391" s="52" t="s">
        <v>1</v>
      </c>
      <c r="D391" s="12" t="s">
        <v>16</v>
      </c>
      <c r="E391" s="134">
        <v>50000</v>
      </c>
      <c r="F391" s="157">
        <v>29.5</v>
      </c>
      <c r="G391" s="32">
        <v>8611.3799999999992</v>
      </c>
    </row>
    <row r="392" spans="1:7" x14ac:dyDescent="0.3">
      <c r="A392" s="133">
        <v>45810</v>
      </c>
      <c r="B392" s="11" t="s">
        <v>22</v>
      </c>
      <c r="C392" s="52" t="s">
        <v>1</v>
      </c>
      <c r="D392" s="12" t="s">
        <v>4</v>
      </c>
      <c r="E392" s="134">
        <v>50000</v>
      </c>
      <c r="F392" s="156">
        <f t="shared" ref="F392:F467" si="13">+E392/G392</f>
        <v>5.8062703074304007</v>
      </c>
      <c r="G392" s="32">
        <v>8611.3799999999992</v>
      </c>
    </row>
    <row r="393" spans="1:7" x14ac:dyDescent="0.3">
      <c r="A393" s="133">
        <v>45810</v>
      </c>
      <c r="B393" s="11" t="s">
        <v>22</v>
      </c>
      <c r="C393" s="52" t="s">
        <v>1</v>
      </c>
      <c r="D393" s="12" t="s">
        <v>2</v>
      </c>
      <c r="E393" s="134">
        <v>50000</v>
      </c>
      <c r="F393" s="156">
        <f t="shared" si="13"/>
        <v>5.8062703074304007</v>
      </c>
      <c r="G393" s="32">
        <v>8611.3799999999992</v>
      </c>
    </row>
    <row r="394" spans="1:7" x14ac:dyDescent="0.3">
      <c r="A394" s="133">
        <v>45810</v>
      </c>
      <c r="B394" s="11" t="s">
        <v>22</v>
      </c>
      <c r="C394" s="52" t="s">
        <v>1</v>
      </c>
      <c r="D394" s="12" t="s">
        <v>2</v>
      </c>
      <c r="E394" s="134">
        <v>50000</v>
      </c>
      <c r="F394" s="156">
        <f t="shared" si="13"/>
        <v>5.8062703074304007</v>
      </c>
      <c r="G394" s="32">
        <v>8611.3799999999992</v>
      </c>
    </row>
    <row r="395" spans="1:7" x14ac:dyDescent="0.3">
      <c r="A395" s="133">
        <v>45810</v>
      </c>
      <c r="B395" s="11" t="s">
        <v>22</v>
      </c>
      <c r="C395" s="52" t="s">
        <v>1</v>
      </c>
      <c r="D395" s="12" t="s">
        <v>18</v>
      </c>
      <c r="E395" s="134">
        <v>50000</v>
      </c>
      <c r="F395" s="156">
        <f t="shared" si="13"/>
        <v>5.8062703074304007</v>
      </c>
      <c r="G395" s="32">
        <v>8611.3799999999992</v>
      </c>
    </row>
    <row r="396" spans="1:7" x14ac:dyDescent="0.3">
      <c r="A396" s="133">
        <v>45810</v>
      </c>
      <c r="B396" s="11" t="s">
        <v>22</v>
      </c>
      <c r="C396" s="52" t="s">
        <v>1</v>
      </c>
      <c r="D396" s="12" t="s">
        <v>18</v>
      </c>
      <c r="E396" s="134">
        <v>50000</v>
      </c>
      <c r="F396" s="156">
        <f t="shared" si="13"/>
        <v>5.8062703074304007</v>
      </c>
      <c r="G396" s="32">
        <v>8611.3799999999992</v>
      </c>
    </row>
    <row r="397" spans="1:7" x14ac:dyDescent="0.3">
      <c r="A397" s="135">
        <v>45810</v>
      </c>
      <c r="B397" s="11" t="s">
        <v>207</v>
      </c>
      <c r="C397" s="136" t="s">
        <v>10</v>
      </c>
      <c r="D397" s="137" t="s">
        <v>4</v>
      </c>
      <c r="E397" s="138">
        <v>118000</v>
      </c>
      <c r="F397" s="156">
        <f t="shared" si="13"/>
        <v>13.702797925535746</v>
      </c>
      <c r="G397" s="32">
        <v>8611.3799999999992</v>
      </c>
    </row>
    <row r="398" spans="1:7" x14ac:dyDescent="0.3">
      <c r="A398" s="135">
        <v>45811</v>
      </c>
      <c r="B398" s="11" t="s">
        <v>208</v>
      </c>
      <c r="C398" s="52" t="s">
        <v>10</v>
      </c>
      <c r="D398" s="12" t="s">
        <v>4</v>
      </c>
      <c r="E398" s="138">
        <v>59000</v>
      </c>
      <c r="F398" s="156">
        <f t="shared" si="13"/>
        <v>6.8513989627678731</v>
      </c>
      <c r="G398" s="32">
        <v>8611.3799999999992</v>
      </c>
    </row>
    <row r="399" spans="1:7" x14ac:dyDescent="0.3">
      <c r="A399" s="139">
        <v>45811</v>
      </c>
      <c r="B399" s="62" t="s">
        <v>208</v>
      </c>
      <c r="C399" s="52" t="s">
        <v>10</v>
      </c>
      <c r="D399" s="12" t="s">
        <v>4</v>
      </c>
      <c r="E399" s="138">
        <v>59000</v>
      </c>
      <c r="F399" s="156">
        <f t="shared" si="13"/>
        <v>6.8513989627678731</v>
      </c>
      <c r="G399" s="32">
        <v>8611.3799999999992</v>
      </c>
    </row>
    <row r="400" spans="1:7" x14ac:dyDescent="0.3">
      <c r="A400" s="139">
        <v>45811</v>
      </c>
      <c r="B400" s="11" t="s">
        <v>208</v>
      </c>
      <c r="C400" s="52" t="s">
        <v>10</v>
      </c>
      <c r="D400" s="12" t="s">
        <v>4</v>
      </c>
      <c r="E400" s="138">
        <f>+F400*G400</f>
        <v>254035.70999999996</v>
      </c>
      <c r="F400" s="158">
        <v>29.5</v>
      </c>
      <c r="G400" s="32">
        <v>8611.3799999999992</v>
      </c>
    </row>
    <row r="401" spans="1:7" x14ac:dyDescent="0.3">
      <c r="A401" s="135">
        <v>45812</v>
      </c>
      <c r="B401" s="12" t="s">
        <v>209</v>
      </c>
      <c r="C401" s="52" t="s">
        <v>10</v>
      </c>
      <c r="D401" s="12" t="s">
        <v>4</v>
      </c>
      <c r="E401" s="138">
        <v>177000</v>
      </c>
      <c r="F401" s="156">
        <f t="shared" si="13"/>
        <v>20.554196888303618</v>
      </c>
      <c r="G401" s="32">
        <v>8611.3799999999992</v>
      </c>
    </row>
    <row r="402" spans="1:7" x14ac:dyDescent="0.3">
      <c r="A402" s="135">
        <v>45812</v>
      </c>
      <c r="B402" s="12" t="s">
        <v>210</v>
      </c>
      <c r="C402" s="52" t="s">
        <v>5</v>
      </c>
      <c r="D402" s="12" t="s">
        <v>4</v>
      </c>
      <c r="E402" s="138">
        <v>241400</v>
      </c>
      <c r="F402" s="156">
        <f t="shared" si="13"/>
        <v>28.032673044273974</v>
      </c>
      <c r="G402" s="32">
        <v>8611.3799999999992</v>
      </c>
    </row>
    <row r="403" spans="1:7" x14ac:dyDescent="0.3">
      <c r="A403" s="135">
        <v>45812</v>
      </c>
      <c r="B403" s="12" t="s">
        <v>211</v>
      </c>
      <c r="C403" s="52" t="s">
        <v>10</v>
      </c>
      <c r="D403" s="12" t="s">
        <v>4</v>
      </c>
      <c r="E403" s="138">
        <v>17700</v>
      </c>
      <c r="F403" s="156">
        <f t="shared" si="13"/>
        <v>2.0554196888303617</v>
      </c>
      <c r="G403" s="32">
        <v>8611.3799999999992</v>
      </c>
    </row>
    <row r="404" spans="1:7" x14ac:dyDescent="0.3">
      <c r="A404" s="135">
        <v>45812</v>
      </c>
      <c r="B404" s="12" t="s">
        <v>212</v>
      </c>
      <c r="C404" s="19" t="s">
        <v>6</v>
      </c>
      <c r="D404" s="3" t="s">
        <v>4</v>
      </c>
      <c r="E404" s="138">
        <v>30000000</v>
      </c>
      <c r="F404" s="156">
        <f t="shared" si="13"/>
        <v>3483.7621844582404</v>
      </c>
      <c r="G404" s="32">
        <v>8611.3799999999992</v>
      </c>
    </row>
    <row r="405" spans="1:7" x14ac:dyDescent="0.3">
      <c r="A405" s="133">
        <v>45812</v>
      </c>
      <c r="B405" s="11" t="s">
        <v>213</v>
      </c>
      <c r="C405" s="54" t="s">
        <v>3</v>
      </c>
      <c r="D405" s="54" t="s">
        <v>4</v>
      </c>
      <c r="E405" s="140">
        <v>550000</v>
      </c>
      <c r="F405" s="156">
        <f t="shared" si="13"/>
        <v>63.868973381734406</v>
      </c>
      <c r="G405" s="32">
        <v>8611.3799999999992</v>
      </c>
    </row>
    <row r="406" spans="1:7" x14ac:dyDescent="0.3">
      <c r="A406" s="133">
        <v>45812</v>
      </c>
      <c r="B406" s="11" t="s">
        <v>214</v>
      </c>
      <c r="C406" s="52" t="s">
        <v>9</v>
      </c>
      <c r="D406" s="12" t="s">
        <v>16</v>
      </c>
      <c r="E406" s="140">
        <v>100000</v>
      </c>
      <c r="F406" s="156">
        <f t="shared" si="13"/>
        <v>11.612540614860801</v>
      </c>
      <c r="G406" s="32">
        <v>8611.3799999999992</v>
      </c>
    </row>
    <row r="407" spans="1:7" x14ac:dyDescent="0.3">
      <c r="A407" s="133">
        <v>45818</v>
      </c>
      <c r="B407" s="11" t="s">
        <v>215</v>
      </c>
      <c r="C407" s="52" t="s">
        <v>7</v>
      </c>
      <c r="D407" s="12" t="s">
        <v>4</v>
      </c>
      <c r="E407" s="140">
        <v>500000</v>
      </c>
      <c r="F407" s="156">
        <f t="shared" si="13"/>
        <v>58.062703074304011</v>
      </c>
      <c r="G407" s="32">
        <v>8611.3799999999992</v>
      </c>
    </row>
    <row r="408" spans="1:7" x14ac:dyDescent="0.3">
      <c r="A408" s="133">
        <v>45818</v>
      </c>
      <c r="B408" s="11" t="s">
        <v>216</v>
      </c>
      <c r="C408" s="52" t="s">
        <v>7</v>
      </c>
      <c r="D408" s="12" t="s">
        <v>4</v>
      </c>
      <c r="E408" s="140">
        <v>1200000</v>
      </c>
      <c r="F408" s="156">
        <f t="shared" si="13"/>
        <v>139.35048737832963</v>
      </c>
      <c r="G408" s="32">
        <v>8611.3799999999992</v>
      </c>
    </row>
    <row r="409" spans="1:7" x14ac:dyDescent="0.3">
      <c r="A409" s="133">
        <v>45818</v>
      </c>
      <c r="B409" s="11" t="s">
        <v>217</v>
      </c>
      <c r="C409" s="52" t="s">
        <v>3</v>
      </c>
      <c r="D409" s="12" t="s">
        <v>4</v>
      </c>
      <c r="E409" s="140">
        <v>525000</v>
      </c>
      <c r="F409" s="156">
        <f t="shared" si="13"/>
        <v>60.965838228019209</v>
      </c>
      <c r="G409" s="32">
        <v>8611.3799999999992</v>
      </c>
    </row>
    <row r="410" spans="1:7" x14ac:dyDescent="0.3">
      <c r="A410" s="133">
        <v>45818</v>
      </c>
      <c r="B410" s="11" t="s">
        <v>195</v>
      </c>
      <c r="C410" s="118" t="s">
        <v>159</v>
      </c>
      <c r="D410" s="107" t="s">
        <v>18</v>
      </c>
      <c r="E410" s="140">
        <v>70000</v>
      </c>
      <c r="F410" s="156">
        <f t="shared" si="13"/>
        <v>8.1287784304025603</v>
      </c>
      <c r="G410" s="32">
        <v>8611.3799999999992</v>
      </c>
    </row>
    <row r="411" spans="1:7" x14ac:dyDescent="0.3">
      <c r="A411" s="133">
        <v>45818</v>
      </c>
      <c r="B411" s="11" t="s">
        <v>22</v>
      </c>
      <c r="C411" s="52" t="s">
        <v>1</v>
      </c>
      <c r="D411" s="12" t="s">
        <v>16</v>
      </c>
      <c r="E411" s="140">
        <v>50000</v>
      </c>
      <c r="F411" s="156">
        <f t="shared" si="13"/>
        <v>5.8062703074304007</v>
      </c>
      <c r="G411" s="32">
        <v>8611.3799999999992</v>
      </c>
    </row>
    <row r="412" spans="1:7" x14ac:dyDescent="0.3">
      <c r="A412" s="133">
        <v>45818</v>
      </c>
      <c r="B412" s="11" t="s">
        <v>22</v>
      </c>
      <c r="C412" s="52" t="s">
        <v>1</v>
      </c>
      <c r="D412" s="12" t="s">
        <v>4</v>
      </c>
      <c r="E412" s="141">
        <v>50000</v>
      </c>
      <c r="F412" s="156">
        <f t="shared" si="13"/>
        <v>5.8062703074304007</v>
      </c>
      <c r="G412" s="32">
        <v>8611.3799999999992</v>
      </c>
    </row>
    <row r="413" spans="1:7" x14ac:dyDescent="0.3">
      <c r="A413" s="133">
        <v>45818</v>
      </c>
      <c r="B413" s="11" t="s">
        <v>22</v>
      </c>
      <c r="C413" s="52" t="s">
        <v>1</v>
      </c>
      <c r="D413" s="12" t="s">
        <v>2</v>
      </c>
      <c r="E413" s="141">
        <v>50000</v>
      </c>
      <c r="F413" s="156">
        <f t="shared" si="13"/>
        <v>5.8062703074304007</v>
      </c>
      <c r="G413" s="32">
        <v>8611.3799999999992</v>
      </c>
    </row>
    <row r="414" spans="1:7" x14ac:dyDescent="0.3">
      <c r="A414" s="133">
        <v>45818</v>
      </c>
      <c r="B414" s="11" t="s">
        <v>22</v>
      </c>
      <c r="C414" s="52" t="s">
        <v>1</v>
      </c>
      <c r="D414" s="12" t="s">
        <v>2</v>
      </c>
      <c r="E414" s="141">
        <v>50000</v>
      </c>
      <c r="F414" s="156">
        <f t="shared" si="13"/>
        <v>5.8062703074304007</v>
      </c>
      <c r="G414" s="32">
        <v>8611.3799999999992</v>
      </c>
    </row>
    <row r="415" spans="1:7" x14ac:dyDescent="0.3">
      <c r="A415" s="133">
        <v>45818</v>
      </c>
      <c r="B415" s="11" t="s">
        <v>22</v>
      </c>
      <c r="C415" s="52" t="s">
        <v>1</v>
      </c>
      <c r="D415" s="12" t="s">
        <v>18</v>
      </c>
      <c r="E415" s="141">
        <v>50000</v>
      </c>
      <c r="F415" s="156">
        <f t="shared" si="13"/>
        <v>5.8062703074304007</v>
      </c>
      <c r="G415" s="32">
        <v>8611.3799999999992</v>
      </c>
    </row>
    <row r="416" spans="1:7" x14ac:dyDescent="0.3">
      <c r="A416" s="133">
        <v>45818</v>
      </c>
      <c r="B416" s="11" t="s">
        <v>22</v>
      </c>
      <c r="C416" s="52" t="s">
        <v>1</v>
      </c>
      <c r="D416" s="17" t="s">
        <v>18</v>
      </c>
      <c r="E416" s="141">
        <v>50000</v>
      </c>
      <c r="F416" s="156">
        <f t="shared" si="13"/>
        <v>5.8062703074304007</v>
      </c>
      <c r="G416" s="32">
        <v>8611.3799999999992</v>
      </c>
    </row>
    <row r="417" spans="1:7" x14ac:dyDescent="0.3">
      <c r="A417" s="133">
        <v>45818</v>
      </c>
      <c r="B417" s="11" t="s">
        <v>218</v>
      </c>
      <c r="C417" s="52" t="s">
        <v>3</v>
      </c>
      <c r="D417" s="17" t="s">
        <v>4</v>
      </c>
      <c r="E417" s="141">
        <v>300000</v>
      </c>
      <c r="F417" s="156">
        <f t="shared" si="13"/>
        <v>34.837621844582408</v>
      </c>
      <c r="G417" s="32">
        <v>8611.3799999999992</v>
      </c>
    </row>
    <row r="418" spans="1:7" x14ac:dyDescent="0.3">
      <c r="A418" s="133">
        <v>45818</v>
      </c>
      <c r="B418" s="11" t="s">
        <v>219</v>
      </c>
      <c r="C418" s="52" t="s">
        <v>9</v>
      </c>
      <c r="D418" s="17" t="s">
        <v>16</v>
      </c>
      <c r="E418" s="141">
        <v>2500000</v>
      </c>
      <c r="F418" s="156">
        <f t="shared" si="13"/>
        <v>293.53058588704943</v>
      </c>
      <c r="G418" s="32">
        <v>8517</v>
      </c>
    </row>
    <row r="419" spans="1:7" x14ac:dyDescent="0.3">
      <c r="A419" s="133">
        <v>45818</v>
      </c>
      <c r="B419" s="11" t="s">
        <v>220</v>
      </c>
      <c r="C419" s="18" t="s">
        <v>9</v>
      </c>
      <c r="D419" s="13" t="s">
        <v>16</v>
      </c>
      <c r="E419" s="141">
        <v>240000</v>
      </c>
      <c r="F419" s="156">
        <f t="shared" si="13"/>
        <v>28.178936245156745</v>
      </c>
      <c r="G419" s="32">
        <v>8517</v>
      </c>
    </row>
    <row r="420" spans="1:7" x14ac:dyDescent="0.3">
      <c r="A420" s="133">
        <v>45818</v>
      </c>
      <c r="B420" s="11" t="s">
        <v>221</v>
      </c>
      <c r="C420" s="18" t="s">
        <v>7</v>
      </c>
      <c r="D420" s="13" t="s">
        <v>4</v>
      </c>
      <c r="E420" s="141">
        <v>400000</v>
      </c>
      <c r="F420" s="156">
        <f t="shared" si="13"/>
        <v>46.964893741927909</v>
      </c>
      <c r="G420" s="32">
        <v>8517</v>
      </c>
    </row>
    <row r="421" spans="1:7" x14ac:dyDescent="0.3">
      <c r="A421" s="135">
        <v>45821</v>
      </c>
      <c r="B421" s="11" t="s">
        <v>222</v>
      </c>
      <c r="C421" s="18" t="s">
        <v>10</v>
      </c>
      <c r="D421" s="13" t="s">
        <v>4</v>
      </c>
      <c r="E421" s="138">
        <v>177000</v>
      </c>
      <c r="F421" s="156">
        <f t="shared" si="13"/>
        <v>20.781965480803098</v>
      </c>
      <c r="G421" s="32">
        <v>8517</v>
      </c>
    </row>
    <row r="422" spans="1:7" x14ac:dyDescent="0.3">
      <c r="A422" s="133">
        <v>45824</v>
      </c>
      <c r="B422" s="11" t="s">
        <v>22</v>
      </c>
      <c r="C422" s="14" t="s">
        <v>1</v>
      </c>
      <c r="D422" s="6" t="s">
        <v>16</v>
      </c>
      <c r="E422" s="141">
        <v>50000</v>
      </c>
      <c r="F422" s="156">
        <f t="shared" si="13"/>
        <v>5.8706117177409887</v>
      </c>
      <c r="G422" s="32">
        <v>8517</v>
      </c>
    </row>
    <row r="423" spans="1:7" x14ac:dyDescent="0.3">
      <c r="A423" s="133">
        <v>45824</v>
      </c>
      <c r="B423" s="11" t="s">
        <v>22</v>
      </c>
      <c r="C423" s="19" t="s">
        <v>223</v>
      </c>
      <c r="D423" s="3" t="s">
        <v>4</v>
      </c>
      <c r="E423" s="141">
        <v>50000</v>
      </c>
      <c r="F423" s="156">
        <f t="shared" si="13"/>
        <v>5.8706117177409887</v>
      </c>
      <c r="G423" s="32">
        <v>8517</v>
      </c>
    </row>
    <row r="424" spans="1:7" x14ac:dyDescent="0.3">
      <c r="A424" s="133">
        <v>45824</v>
      </c>
      <c r="B424" s="11" t="s">
        <v>22</v>
      </c>
      <c r="C424" s="19" t="s">
        <v>1</v>
      </c>
      <c r="D424" s="3" t="s">
        <v>224</v>
      </c>
      <c r="E424" s="141">
        <v>50000</v>
      </c>
      <c r="F424" s="156">
        <f t="shared" si="13"/>
        <v>5.8706117177409887</v>
      </c>
      <c r="G424" s="32">
        <v>8517</v>
      </c>
    </row>
    <row r="425" spans="1:7" x14ac:dyDescent="0.3">
      <c r="A425" s="133">
        <v>45824</v>
      </c>
      <c r="B425" s="11" t="s">
        <v>22</v>
      </c>
      <c r="C425" s="19" t="s">
        <v>1</v>
      </c>
      <c r="D425" s="20" t="s">
        <v>224</v>
      </c>
      <c r="E425" s="141">
        <v>50000</v>
      </c>
      <c r="F425" s="156">
        <f t="shared" si="13"/>
        <v>5.8706117177409887</v>
      </c>
      <c r="G425" s="32">
        <v>8517</v>
      </c>
    </row>
    <row r="426" spans="1:7" x14ac:dyDescent="0.3">
      <c r="A426" s="133">
        <v>45824</v>
      </c>
      <c r="B426" s="11" t="s">
        <v>22</v>
      </c>
      <c r="C426" s="19" t="s">
        <v>1</v>
      </c>
      <c r="D426" s="20" t="s">
        <v>137</v>
      </c>
      <c r="E426" s="141">
        <v>50000</v>
      </c>
      <c r="F426" s="156">
        <f t="shared" si="13"/>
        <v>5.8706117177409887</v>
      </c>
      <c r="G426" s="32">
        <v>8517</v>
      </c>
    </row>
    <row r="427" spans="1:7" x14ac:dyDescent="0.3">
      <c r="A427" s="133">
        <v>45824</v>
      </c>
      <c r="B427" s="11" t="s">
        <v>22</v>
      </c>
      <c r="C427" s="19" t="s">
        <v>1</v>
      </c>
      <c r="D427" s="20" t="s">
        <v>18</v>
      </c>
      <c r="E427" s="141">
        <v>50000</v>
      </c>
      <c r="F427" s="156">
        <f t="shared" si="13"/>
        <v>5.8706117177409887</v>
      </c>
      <c r="G427" s="32">
        <v>8517</v>
      </c>
    </row>
    <row r="428" spans="1:7" x14ac:dyDescent="0.3">
      <c r="A428" s="133">
        <v>45825</v>
      </c>
      <c r="B428" s="11" t="s">
        <v>225</v>
      </c>
      <c r="C428" s="19" t="s">
        <v>10</v>
      </c>
      <c r="D428" s="142" t="s">
        <v>4</v>
      </c>
      <c r="E428" s="141">
        <f>+F428*G428</f>
        <v>351752.1</v>
      </c>
      <c r="F428" s="158">
        <v>41.3</v>
      </c>
      <c r="G428" s="32">
        <v>8517</v>
      </c>
    </row>
    <row r="429" spans="1:7" x14ac:dyDescent="0.3">
      <c r="A429" s="143">
        <v>45825</v>
      </c>
      <c r="B429" s="144" t="s">
        <v>226</v>
      </c>
      <c r="C429" s="145" t="s">
        <v>10</v>
      </c>
      <c r="D429" s="146" t="s">
        <v>4</v>
      </c>
      <c r="E429" s="141">
        <f>+G429*F429</f>
        <v>42585</v>
      </c>
      <c r="F429" s="147">
        <v>5</v>
      </c>
      <c r="G429" s="32">
        <v>8517</v>
      </c>
    </row>
    <row r="430" spans="1:7" x14ac:dyDescent="0.3">
      <c r="A430" s="133">
        <v>45826</v>
      </c>
      <c r="B430" s="11" t="s">
        <v>22</v>
      </c>
      <c r="C430" s="19" t="s">
        <v>1</v>
      </c>
      <c r="D430" s="3" t="s">
        <v>4</v>
      </c>
      <c r="E430" s="141">
        <v>50000</v>
      </c>
      <c r="F430" s="156">
        <f t="shared" si="13"/>
        <v>5.8706117177409887</v>
      </c>
      <c r="G430" s="32">
        <v>8517</v>
      </c>
    </row>
    <row r="431" spans="1:7" x14ac:dyDescent="0.3">
      <c r="A431" s="133">
        <v>45826</v>
      </c>
      <c r="B431" s="11" t="s">
        <v>227</v>
      </c>
      <c r="C431" s="19" t="s">
        <v>3</v>
      </c>
      <c r="D431" s="3" t="s">
        <v>4</v>
      </c>
      <c r="E431" s="141">
        <v>1750000</v>
      </c>
      <c r="F431" s="156">
        <f t="shared" si="13"/>
        <v>205.47141012093459</v>
      </c>
      <c r="G431" s="32">
        <v>8517</v>
      </c>
    </row>
    <row r="432" spans="1:7" x14ac:dyDescent="0.3">
      <c r="A432" s="133">
        <v>45826</v>
      </c>
      <c r="B432" s="11" t="s">
        <v>228</v>
      </c>
      <c r="C432" s="19" t="s">
        <v>7</v>
      </c>
      <c r="D432" s="3" t="s">
        <v>4</v>
      </c>
      <c r="E432" s="141">
        <v>1000000</v>
      </c>
      <c r="F432" s="156">
        <f t="shared" si="13"/>
        <v>117.41223435481977</v>
      </c>
      <c r="G432" s="32">
        <v>8517</v>
      </c>
    </row>
    <row r="433" spans="1:7" x14ac:dyDescent="0.3">
      <c r="A433" s="133">
        <v>45827</v>
      </c>
      <c r="B433" s="11" t="s">
        <v>229</v>
      </c>
      <c r="C433" s="148" t="s">
        <v>20</v>
      </c>
      <c r="D433" s="149" t="s">
        <v>4</v>
      </c>
      <c r="E433" s="141">
        <v>3130000</v>
      </c>
      <c r="F433" s="156">
        <f t="shared" si="13"/>
        <v>367.50029353058591</v>
      </c>
      <c r="G433" s="32">
        <v>8517</v>
      </c>
    </row>
    <row r="434" spans="1:7" x14ac:dyDescent="0.3">
      <c r="A434" s="133">
        <v>45827</v>
      </c>
      <c r="B434" s="11" t="s">
        <v>230</v>
      </c>
      <c r="C434" s="19" t="s">
        <v>7</v>
      </c>
      <c r="D434" s="3" t="s">
        <v>4</v>
      </c>
      <c r="E434" s="141">
        <v>1000000</v>
      </c>
      <c r="F434" s="156">
        <f t="shared" si="13"/>
        <v>117.41223435481977</v>
      </c>
      <c r="G434" s="32">
        <v>8517</v>
      </c>
    </row>
    <row r="435" spans="1:7" x14ac:dyDescent="0.3">
      <c r="A435" s="133">
        <v>45827</v>
      </c>
      <c r="B435" s="11" t="s">
        <v>231</v>
      </c>
      <c r="C435" s="150" t="s">
        <v>7</v>
      </c>
      <c r="D435" s="151" t="s">
        <v>4</v>
      </c>
      <c r="E435" s="141">
        <v>500000</v>
      </c>
      <c r="F435" s="156">
        <f t="shared" si="13"/>
        <v>58.706117177409887</v>
      </c>
      <c r="G435" s="32">
        <v>8517</v>
      </c>
    </row>
    <row r="436" spans="1:7" x14ac:dyDescent="0.3">
      <c r="A436" s="133">
        <v>45828</v>
      </c>
      <c r="B436" s="11" t="s">
        <v>232</v>
      </c>
      <c r="C436" s="150" t="s">
        <v>20</v>
      </c>
      <c r="D436" s="151" t="s">
        <v>4</v>
      </c>
      <c r="E436" s="141">
        <v>1335000</v>
      </c>
      <c r="F436" s="156">
        <f t="shared" si="13"/>
        <v>156.74533286368438</v>
      </c>
      <c r="G436" s="32">
        <v>8517</v>
      </c>
    </row>
    <row r="437" spans="1:7" x14ac:dyDescent="0.3">
      <c r="A437" s="133">
        <v>45828</v>
      </c>
      <c r="B437" s="11" t="s">
        <v>233</v>
      </c>
      <c r="C437" s="150" t="s">
        <v>20</v>
      </c>
      <c r="D437" s="151" t="s">
        <v>4</v>
      </c>
      <c r="E437" s="141">
        <v>250000</v>
      </c>
      <c r="F437" s="156">
        <f t="shared" si="13"/>
        <v>29.353058588704943</v>
      </c>
      <c r="G437" s="32">
        <v>8517</v>
      </c>
    </row>
    <row r="438" spans="1:7" x14ac:dyDescent="0.3">
      <c r="A438" s="133">
        <v>45828</v>
      </c>
      <c r="B438" s="11" t="s">
        <v>247</v>
      </c>
      <c r="C438" s="21" t="s">
        <v>9</v>
      </c>
      <c r="D438" s="22" t="s">
        <v>16</v>
      </c>
      <c r="E438" s="141">
        <v>160000</v>
      </c>
      <c r="F438" s="156">
        <f t="shared" si="13"/>
        <v>18.785957496771164</v>
      </c>
      <c r="G438" s="32">
        <v>8517</v>
      </c>
    </row>
    <row r="439" spans="1:7" x14ac:dyDescent="0.3">
      <c r="A439" s="133">
        <v>45828</v>
      </c>
      <c r="B439" s="11" t="s">
        <v>234</v>
      </c>
      <c r="C439" s="150" t="s">
        <v>20</v>
      </c>
      <c r="D439" s="151" t="s">
        <v>4</v>
      </c>
      <c r="E439" s="141">
        <v>150000</v>
      </c>
      <c r="F439" s="156">
        <f t="shared" si="13"/>
        <v>17.611835153222966</v>
      </c>
      <c r="G439" s="32">
        <v>8517</v>
      </c>
    </row>
    <row r="440" spans="1:7" x14ac:dyDescent="0.3">
      <c r="A440" s="133">
        <v>45828</v>
      </c>
      <c r="B440" s="11" t="s">
        <v>248</v>
      </c>
      <c r="C440" s="21" t="s">
        <v>5</v>
      </c>
      <c r="D440" s="22" t="s">
        <v>80</v>
      </c>
      <c r="E440" s="141">
        <v>390000</v>
      </c>
      <c r="F440" s="156">
        <f t="shared" si="13"/>
        <v>45.790771398379711</v>
      </c>
      <c r="G440" s="32">
        <v>8517</v>
      </c>
    </row>
    <row r="441" spans="1:7" x14ac:dyDescent="0.3">
      <c r="A441" s="133">
        <v>45828</v>
      </c>
      <c r="B441" s="11" t="s">
        <v>235</v>
      </c>
      <c r="C441" s="21" t="s">
        <v>9</v>
      </c>
      <c r="D441" s="22" t="s">
        <v>236</v>
      </c>
      <c r="E441" s="141">
        <v>2200000</v>
      </c>
      <c r="F441" s="156">
        <f t="shared" si="13"/>
        <v>258.30691558060352</v>
      </c>
      <c r="G441" s="32">
        <v>8517</v>
      </c>
    </row>
    <row r="442" spans="1:7" x14ac:dyDescent="0.3">
      <c r="A442" s="133">
        <v>45831</v>
      </c>
      <c r="B442" s="11" t="s">
        <v>22</v>
      </c>
      <c r="C442" s="21" t="s">
        <v>1</v>
      </c>
      <c r="D442" s="22" t="s">
        <v>236</v>
      </c>
      <c r="E442" s="141">
        <v>50000</v>
      </c>
      <c r="F442" s="156">
        <f t="shared" si="13"/>
        <v>5.8706117177409887</v>
      </c>
      <c r="G442" s="32">
        <v>8517</v>
      </c>
    </row>
    <row r="443" spans="1:7" x14ac:dyDescent="0.3">
      <c r="A443" s="133">
        <v>45831</v>
      </c>
      <c r="B443" s="11" t="s">
        <v>22</v>
      </c>
      <c r="C443" s="21" t="s">
        <v>1</v>
      </c>
      <c r="D443" s="22" t="s">
        <v>4</v>
      </c>
      <c r="E443" s="141">
        <v>50000</v>
      </c>
      <c r="F443" s="156">
        <f t="shared" si="13"/>
        <v>5.8706117177409887</v>
      </c>
      <c r="G443" s="32">
        <v>8517</v>
      </c>
    </row>
    <row r="444" spans="1:7" x14ac:dyDescent="0.3">
      <c r="A444" s="133">
        <v>45831</v>
      </c>
      <c r="B444" s="11" t="s">
        <v>22</v>
      </c>
      <c r="C444" s="21" t="s">
        <v>1</v>
      </c>
      <c r="D444" s="22" t="s">
        <v>2</v>
      </c>
      <c r="E444" s="141">
        <v>50000</v>
      </c>
      <c r="F444" s="156">
        <f t="shared" si="13"/>
        <v>5.8706117177409887</v>
      </c>
      <c r="G444" s="32">
        <v>8517</v>
      </c>
    </row>
    <row r="445" spans="1:7" x14ac:dyDescent="0.3">
      <c r="A445" s="133">
        <v>45831</v>
      </c>
      <c r="B445" s="11" t="s">
        <v>22</v>
      </c>
      <c r="C445" s="21" t="s">
        <v>1</v>
      </c>
      <c r="D445" s="22" t="s">
        <v>2</v>
      </c>
      <c r="E445" s="141">
        <v>50000</v>
      </c>
      <c r="F445" s="156">
        <f t="shared" si="13"/>
        <v>5.8706117177409887</v>
      </c>
      <c r="G445" s="32">
        <v>8517</v>
      </c>
    </row>
    <row r="446" spans="1:7" x14ac:dyDescent="0.3">
      <c r="A446" s="133">
        <v>45831</v>
      </c>
      <c r="B446" s="11" t="s">
        <v>22</v>
      </c>
      <c r="C446" s="21" t="s">
        <v>1</v>
      </c>
      <c r="D446" s="22" t="s">
        <v>18</v>
      </c>
      <c r="E446" s="141">
        <v>50000</v>
      </c>
      <c r="F446" s="156">
        <f t="shared" si="13"/>
        <v>5.8706117177409887</v>
      </c>
      <c r="G446" s="32">
        <v>8517</v>
      </c>
    </row>
    <row r="447" spans="1:7" x14ac:dyDescent="0.3">
      <c r="A447" s="133">
        <v>45831</v>
      </c>
      <c r="B447" s="11" t="s">
        <v>22</v>
      </c>
      <c r="C447" s="21" t="s">
        <v>1</v>
      </c>
      <c r="D447" s="22" t="s">
        <v>18</v>
      </c>
      <c r="E447" s="141">
        <v>50000</v>
      </c>
      <c r="F447" s="156">
        <f t="shared" si="13"/>
        <v>5.8706117177409887</v>
      </c>
      <c r="G447" s="32">
        <v>8517</v>
      </c>
    </row>
    <row r="448" spans="1:7" x14ac:dyDescent="0.3">
      <c r="A448" s="135">
        <v>45832</v>
      </c>
      <c r="B448" s="11" t="s">
        <v>237</v>
      </c>
      <c r="C448" s="21" t="s">
        <v>238</v>
      </c>
      <c r="D448" s="22" t="s">
        <v>16</v>
      </c>
      <c r="E448" s="141">
        <v>200000</v>
      </c>
      <c r="F448" s="156">
        <f t="shared" si="13"/>
        <v>23.482446870963955</v>
      </c>
      <c r="G448" s="32">
        <v>8517</v>
      </c>
    </row>
    <row r="449" spans="1:7" x14ac:dyDescent="0.3">
      <c r="A449" s="135">
        <v>45832</v>
      </c>
      <c r="B449" s="11" t="s">
        <v>29</v>
      </c>
      <c r="C449" s="21" t="s">
        <v>239</v>
      </c>
      <c r="D449" s="22" t="s">
        <v>4</v>
      </c>
      <c r="E449" s="141">
        <v>1500000</v>
      </c>
      <c r="F449" s="156">
        <f t="shared" si="13"/>
        <v>176.11835153222967</v>
      </c>
      <c r="G449" s="32">
        <v>8517</v>
      </c>
    </row>
    <row r="450" spans="1:7" x14ac:dyDescent="0.3">
      <c r="A450" s="135">
        <v>45832</v>
      </c>
      <c r="B450" s="11" t="s">
        <v>57</v>
      </c>
      <c r="C450" s="21" t="s">
        <v>122</v>
      </c>
      <c r="D450" s="22" t="s">
        <v>4</v>
      </c>
      <c r="E450" s="141">
        <v>22500</v>
      </c>
      <c r="F450" s="156">
        <f t="shared" si="13"/>
        <v>2.6417752729834447</v>
      </c>
      <c r="G450" s="32">
        <v>8517</v>
      </c>
    </row>
    <row r="451" spans="1:7" x14ac:dyDescent="0.3">
      <c r="A451" s="135">
        <v>45832</v>
      </c>
      <c r="B451" s="11" t="s">
        <v>206</v>
      </c>
      <c r="C451" s="21" t="s">
        <v>6</v>
      </c>
      <c r="D451" s="22" t="s">
        <v>4</v>
      </c>
      <c r="E451" s="141">
        <v>150000</v>
      </c>
      <c r="F451" s="156">
        <f t="shared" si="13"/>
        <v>17.611835153222966</v>
      </c>
      <c r="G451" s="32">
        <v>8517</v>
      </c>
    </row>
    <row r="452" spans="1:7" x14ac:dyDescent="0.3">
      <c r="A452" s="135">
        <v>45832</v>
      </c>
      <c r="B452" s="11" t="s">
        <v>240</v>
      </c>
      <c r="C452" s="21" t="s">
        <v>7</v>
      </c>
      <c r="D452" s="22" t="s">
        <v>4</v>
      </c>
      <c r="E452" s="141">
        <v>350000</v>
      </c>
      <c r="F452" s="156">
        <f t="shared" si="13"/>
        <v>41.094282024186917</v>
      </c>
      <c r="G452" s="32">
        <v>8517</v>
      </c>
    </row>
    <row r="453" spans="1:7" x14ac:dyDescent="0.3">
      <c r="A453" s="135">
        <v>45832</v>
      </c>
      <c r="B453" s="11" t="s">
        <v>241</v>
      </c>
      <c r="C453" s="21" t="s">
        <v>6</v>
      </c>
      <c r="D453" s="22" t="s">
        <v>4</v>
      </c>
      <c r="E453" s="141">
        <v>160000</v>
      </c>
      <c r="F453" s="156">
        <f t="shared" si="13"/>
        <v>18.785957496771164</v>
      </c>
      <c r="G453" s="32">
        <v>8517</v>
      </c>
    </row>
    <row r="454" spans="1:7" x14ac:dyDescent="0.3">
      <c r="A454" s="135">
        <v>45835</v>
      </c>
      <c r="B454" s="11" t="s">
        <v>249</v>
      </c>
      <c r="C454" s="21" t="s">
        <v>7</v>
      </c>
      <c r="D454" s="22" t="s">
        <v>4</v>
      </c>
      <c r="E454" s="141">
        <v>2070000</v>
      </c>
      <c r="F454" s="156">
        <f t="shared" si="13"/>
        <v>243.04332511447691</v>
      </c>
      <c r="G454" s="32">
        <v>8517</v>
      </c>
    </row>
    <row r="455" spans="1:7" x14ac:dyDescent="0.3">
      <c r="A455" s="135">
        <v>45835</v>
      </c>
      <c r="B455" s="11" t="s">
        <v>242</v>
      </c>
      <c r="C455" s="150" t="s">
        <v>20</v>
      </c>
      <c r="D455" s="151" t="s">
        <v>4</v>
      </c>
      <c r="E455" s="141">
        <v>1060000</v>
      </c>
      <c r="F455" s="156">
        <f t="shared" si="13"/>
        <v>123.15557104682236</v>
      </c>
      <c r="G455" s="32">
        <v>8607</v>
      </c>
    </row>
    <row r="456" spans="1:7" x14ac:dyDescent="0.3">
      <c r="A456" s="135">
        <v>45835</v>
      </c>
      <c r="B456" s="11" t="s">
        <v>243</v>
      </c>
      <c r="C456" s="21" t="s">
        <v>3</v>
      </c>
      <c r="D456" s="22" t="s">
        <v>4</v>
      </c>
      <c r="E456" s="141">
        <v>185000</v>
      </c>
      <c r="F456" s="156">
        <f t="shared" si="13"/>
        <v>21.494132682700126</v>
      </c>
      <c r="G456" s="32">
        <v>8607</v>
      </c>
    </row>
    <row r="457" spans="1:7" x14ac:dyDescent="0.3">
      <c r="A457" s="135">
        <v>45835</v>
      </c>
      <c r="B457" s="11" t="s">
        <v>244</v>
      </c>
      <c r="C457" s="21" t="s">
        <v>7</v>
      </c>
      <c r="D457" s="22" t="s">
        <v>4</v>
      </c>
      <c r="E457" s="141">
        <v>500000</v>
      </c>
      <c r="F457" s="156">
        <f t="shared" si="13"/>
        <v>58.092250493784128</v>
      </c>
      <c r="G457" s="32">
        <v>8607</v>
      </c>
    </row>
    <row r="458" spans="1:7" x14ac:dyDescent="0.3">
      <c r="A458" s="135">
        <v>45835</v>
      </c>
      <c r="B458" s="11" t="s">
        <v>245</v>
      </c>
      <c r="C458" s="21" t="s">
        <v>20</v>
      </c>
      <c r="D458" s="22" t="s">
        <v>16</v>
      </c>
      <c r="E458" s="141">
        <v>320000</v>
      </c>
      <c r="F458" s="156">
        <f t="shared" si="13"/>
        <v>37.17904031602184</v>
      </c>
      <c r="G458" s="32">
        <v>8607</v>
      </c>
    </row>
    <row r="459" spans="1:7" x14ac:dyDescent="0.3">
      <c r="A459" s="135">
        <v>45836</v>
      </c>
      <c r="B459" s="11" t="s">
        <v>246</v>
      </c>
      <c r="C459" s="21" t="s">
        <v>7</v>
      </c>
      <c r="D459" s="22" t="s">
        <v>4</v>
      </c>
      <c r="E459" s="141">
        <v>500000</v>
      </c>
      <c r="F459" s="156">
        <f t="shared" si="13"/>
        <v>58.092250493784128</v>
      </c>
      <c r="G459" s="32">
        <v>8607</v>
      </c>
    </row>
    <row r="460" spans="1:7" x14ac:dyDescent="0.3">
      <c r="A460" s="135">
        <v>45838</v>
      </c>
      <c r="B460" s="11" t="s">
        <v>22</v>
      </c>
      <c r="C460" s="21" t="s">
        <v>1</v>
      </c>
      <c r="D460" s="22" t="s">
        <v>16</v>
      </c>
      <c r="E460" s="141">
        <v>50000</v>
      </c>
      <c r="F460" s="156">
        <f t="shared" si="13"/>
        <v>5.809225049378413</v>
      </c>
      <c r="G460" s="32">
        <v>8607</v>
      </c>
    </row>
    <row r="461" spans="1:7" x14ac:dyDescent="0.3">
      <c r="A461" s="135">
        <v>45838</v>
      </c>
      <c r="B461" s="11" t="s">
        <v>22</v>
      </c>
      <c r="C461" s="21" t="s">
        <v>1</v>
      </c>
      <c r="D461" s="22" t="s">
        <v>4</v>
      </c>
      <c r="E461" s="141">
        <v>50000</v>
      </c>
      <c r="F461" s="156">
        <f t="shared" si="13"/>
        <v>5.809225049378413</v>
      </c>
      <c r="G461" s="32">
        <v>8607</v>
      </c>
    </row>
    <row r="462" spans="1:7" x14ac:dyDescent="0.3">
      <c r="A462" s="135">
        <v>45838</v>
      </c>
      <c r="B462" s="11" t="s">
        <v>250</v>
      </c>
      <c r="C462" s="21" t="s">
        <v>9</v>
      </c>
      <c r="D462" s="22" t="s">
        <v>16</v>
      </c>
      <c r="E462" s="141">
        <v>710000</v>
      </c>
      <c r="F462" s="156">
        <f t="shared" si="13"/>
        <v>82.49099570117346</v>
      </c>
      <c r="G462" s="32">
        <v>8607</v>
      </c>
    </row>
    <row r="463" spans="1:7" x14ac:dyDescent="0.3">
      <c r="A463" s="135">
        <v>45838</v>
      </c>
      <c r="B463" s="11" t="s">
        <v>250</v>
      </c>
      <c r="C463" s="21" t="s">
        <v>9</v>
      </c>
      <c r="D463" s="22" t="s">
        <v>4</v>
      </c>
      <c r="E463" s="141">
        <v>670000</v>
      </c>
      <c r="F463" s="156">
        <f t="shared" si="13"/>
        <v>77.843615661670739</v>
      </c>
      <c r="G463" s="32">
        <v>8607</v>
      </c>
    </row>
    <row r="464" spans="1:7" x14ac:dyDescent="0.3">
      <c r="A464" s="135">
        <v>45838</v>
      </c>
      <c r="B464" s="11" t="s">
        <v>250</v>
      </c>
      <c r="C464" s="21" t="s">
        <v>9</v>
      </c>
      <c r="D464" s="22" t="s">
        <v>2</v>
      </c>
      <c r="E464" s="141">
        <v>610000</v>
      </c>
      <c r="F464" s="156">
        <f t="shared" si="13"/>
        <v>70.872545602416636</v>
      </c>
      <c r="G464" s="32">
        <v>8607</v>
      </c>
    </row>
    <row r="465" spans="1:7" x14ac:dyDescent="0.3">
      <c r="A465" s="135">
        <v>45838</v>
      </c>
      <c r="B465" s="11" t="s">
        <v>250</v>
      </c>
      <c r="C465" s="21" t="s">
        <v>9</v>
      </c>
      <c r="D465" s="22" t="s">
        <v>2</v>
      </c>
      <c r="E465" s="141">
        <v>730000</v>
      </c>
      <c r="F465" s="156">
        <f t="shared" si="13"/>
        <v>84.814685720924828</v>
      </c>
      <c r="G465" s="32">
        <v>8607</v>
      </c>
    </row>
    <row r="466" spans="1:7" x14ac:dyDescent="0.3">
      <c r="A466" s="135">
        <v>45838</v>
      </c>
      <c r="B466" s="11" t="s">
        <v>250</v>
      </c>
      <c r="C466" s="21" t="s">
        <v>9</v>
      </c>
      <c r="D466" s="22" t="s">
        <v>18</v>
      </c>
      <c r="E466" s="141">
        <v>730000</v>
      </c>
      <c r="F466" s="156">
        <f t="shared" si="13"/>
        <v>84.814685720924828</v>
      </c>
      <c r="G466" s="32">
        <v>8607</v>
      </c>
    </row>
    <row r="467" spans="1:7" ht="14.4" thickBot="1" x14ac:dyDescent="0.35">
      <c r="A467" s="152">
        <v>45838</v>
      </c>
      <c r="B467" s="44" t="s">
        <v>250</v>
      </c>
      <c r="C467" s="21" t="s">
        <v>9</v>
      </c>
      <c r="D467" s="153" t="s">
        <v>18</v>
      </c>
      <c r="E467" s="154">
        <v>710000</v>
      </c>
      <c r="F467" s="159">
        <f t="shared" si="13"/>
        <v>82.49099570117346</v>
      </c>
      <c r="G467" s="160">
        <v>8607</v>
      </c>
    </row>
    <row r="468" spans="1:7" ht="14.4" x14ac:dyDescent="0.3">
      <c r="A468" s="163">
        <v>45839</v>
      </c>
      <c r="B468" s="164" t="s">
        <v>207</v>
      </c>
      <c r="C468" s="165" t="s">
        <v>10</v>
      </c>
      <c r="D468" s="166" t="s">
        <v>4</v>
      </c>
      <c r="E468" s="167">
        <v>118000</v>
      </c>
      <c r="F468" s="168">
        <f>+E468/G468</f>
        <v>13.702797925535746</v>
      </c>
      <c r="G468" s="169">
        <v>8611.3799999999992</v>
      </c>
    </row>
    <row r="469" spans="1:7" ht="14.4" x14ac:dyDescent="0.3">
      <c r="A469" s="170">
        <v>45840</v>
      </c>
      <c r="B469" s="171" t="s">
        <v>251</v>
      </c>
      <c r="C469" s="172" t="s">
        <v>10</v>
      </c>
      <c r="D469" s="173" t="s">
        <v>4</v>
      </c>
      <c r="E469" s="174">
        <v>90279</v>
      </c>
      <c r="F469" s="175">
        <f>+E469/G469</f>
        <v>10.483685541690184</v>
      </c>
      <c r="G469" s="176">
        <v>8611.3799999999992</v>
      </c>
    </row>
    <row r="470" spans="1:7" ht="14.4" x14ac:dyDescent="0.3">
      <c r="A470" s="170">
        <v>45840</v>
      </c>
      <c r="B470" s="177" t="s">
        <v>252</v>
      </c>
      <c r="C470" s="178" t="s">
        <v>7</v>
      </c>
      <c r="D470" s="179" t="s">
        <v>4</v>
      </c>
      <c r="E470" s="180">
        <v>300000</v>
      </c>
      <c r="F470" s="175">
        <f>+E470/G470</f>
        <v>34.837621844582408</v>
      </c>
      <c r="G470" s="176">
        <v>8611.3799999999992</v>
      </c>
    </row>
    <row r="471" spans="1:7" ht="14.4" x14ac:dyDescent="0.3">
      <c r="A471" s="170">
        <v>45840</v>
      </c>
      <c r="B471" s="177" t="s">
        <v>259</v>
      </c>
      <c r="C471" s="181" t="s">
        <v>7</v>
      </c>
      <c r="D471" s="182" t="s">
        <v>4</v>
      </c>
      <c r="E471" s="180">
        <v>150000</v>
      </c>
      <c r="F471" s="175">
        <f>+E471/G471</f>
        <v>17.418810922291204</v>
      </c>
      <c r="G471" s="176">
        <v>8611.3799999999992</v>
      </c>
    </row>
    <row r="472" spans="1:7" ht="14.4" x14ac:dyDescent="0.3">
      <c r="A472" s="170">
        <v>45840</v>
      </c>
      <c r="B472" s="177" t="s">
        <v>253</v>
      </c>
      <c r="C472" s="183" t="s">
        <v>20</v>
      </c>
      <c r="D472" s="171" t="s">
        <v>16</v>
      </c>
      <c r="E472" s="180">
        <v>250000</v>
      </c>
      <c r="F472" s="175">
        <f t="shared" ref="F472:F499" si="14">+E472/G472</f>
        <v>29.031351537152005</v>
      </c>
      <c r="G472" s="176">
        <v>8611.3799999999992</v>
      </c>
    </row>
    <row r="473" spans="1:7" ht="14.4" x14ac:dyDescent="0.3">
      <c r="A473" s="170">
        <v>45840</v>
      </c>
      <c r="B473" s="177" t="s">
        <v>260</v>
      </c>
      <c r="C473" s="178" t="s">
        <v>20</v>
      </c>
      <c r="D473" s="171" t="s">
        <v>16</v>
      </c>
      <c r="E473" s="180">
        <v>1010000</v>
      </c>
      <c r="F473" s="175">
        <f t="shared" si="14"/>
        <v>117.2866602100941</v>
      </c>
      <c r="G473" s="176">
        <v>8611.3799999999992</v>
      </c>
    </row>
    <row r="474" spans="1:7" ht="14.4" x14ac:dyDescent="0.3">
      <c r="A474" s="170">
        <v>45840</v>
      </c>
      <c r="B474" s="177" t="s">
        <v>261</v>
      </c>
      <c r="C474" s="178" t="s">
        <v>7</v>
      </c>
      <c r="D474" s="171" t="s">
        <v>4</v>
      </c>
      <c r="E474" s="180">
        <v>50000</v>
      </c>
      <c r="F474" s="175">
        <f t="shared" si="14"/>
        <v>5.8062703074304007</v>
      </c>
      <c r="G474" s="176">
        <v>8611.3799999999992</v>
      </c>
    </row>
    <row r="475" spans="1:7" ht="14.4" x14ac:dyDescent="0.3">
      <c r="A475" s="170">
        <v>45840</v>
      </c>
      <c r="B475" s="177" t="s">
        <v>19</v>
      </c>
      <c r="C475" s="178" t="s">
        <v>7</v>
      </c>
      <c r="D475" s="171" t="s">
        <v>4</v>
      </c>
      <c r="E475" s="180">
        <v>150000</v>
      </c>
      <c r="F475" s="175">
        <f t="shared" si="14"/>
        <v>17.418810922291204</v>
      </c>
      <c r="G475" s="176">
        <v>8611.3799999999992</v>
      </c>
    </row>
    <row r="476" spans="1:7" ht="14.4" x14ac:dyDescent="0.3">
      <c r="A476" s="170">
        <v>45841</v>
      </c>
      <c r="B476" s="171" t="s">
        <v>251</v>
      </c>
      <c r="C476" s="178" t="s">
        <v>10</v>
      </c>
      <c r="D476" s="171" t="s">
        <v>4</v>
      </c>
      <c r="E476" s="180">
        <f>+F476*G476</f>
        <v>296662.04099999997</v>
      </c>
      <c r="F476" s="184">
        <v>34.450000000000003</v>
      </c>
      <c r="G476" s="176">
        <v>8611.3799999999992</v>
      </c>
    </row>
    <row r="477" spans="1:7" ht="14.4" x14ac:dyDescent="0.3">
      <c r="A477" s="170">
        <v>45841</v>
      </c>
      <c r="B477" s="177" t="s">
        <v>251</v>
      </c>
      <c r="C477" s="178" t="s">
        <v>10</v>
      </c>
      <c r="D477" s="171" t="s">
        <v>4</v>
      </c>
      <c r="E477" s="185">
        <v>59000</v>
      </c>
      <c r="F477" s="175">
        <f t="shared" si="14"/>
        <v>6.8513989627678731</v>
      </c>
      <c r="G477" s="176">
        <v>8611.3799999999992</v>
      </c>
    </row>
    <row r="478" spans="1:7" ht="14.4" x14ac:dyDescent="0.3">
      <c r="A478" s="170">
        <v>45845</v>
      </c>
      <c r="B478" s="177" t="s">
        <v>22</v>
      </c>
      <c r="C478" s="186" t="s">
        <v>1</v>
      </c>
      <c r="D478" s="171" t="s">
        <v>4</v>
      </c>
      <c r="E478" s="180">
        <v>50000</v>
      </c>
      <c r="F478" s="175">
        <f t="shared" si="14"/>
        <v>5.8062703074304007</v>
      </c>
      <c r="G478" s="176">
        <v>8611.3799999999992</v>
      </c>
    </row>
    <row r="479" spans="1:7" ht="14.4" x14ac:dyDescent="0.3">
      <c r="A479" s="170">
        <v>45845</v>
      </c>
      <c r="B479" s="177" t="s">
        <v>22</v>
      </c>
      <c r="C479" s="178" t="s">
        <v>1</v>
      </c>
      <c r="D479" s="171" t="s">
        <v>16</v>
      </c>
      <c r="E479" s="180">
        <v>50000</v>
      </c>
      <c r="F479" s="175">
        <f t="shared" si="14"/>
        <v>5.8062703074304007</v>
      </c>
      <c r="G479" s="176">
        <v>8611.3799999999992</v>
      </c>
    </row>
    <row r="480" spans="1:7" ht="14.4" x14ac:dyDescent="0.3">
      <c r="A480" s="170">
        <v>45845</v>
      </c>
      <c r="B480" s="177" t="s">
        <v>54</v>
      </c>
      <c r="C480" s="178" t="s">
        <v>55</v>
      </c>
      <c r="D480" s="171" t="s">
        <v>4</v>
      </c>
      <c r="E480" s="180">
        <v>990000</v>
      </c>
      <c r="F480" s="175">
        <f>+E480/G480</f>
        <v>114.96415208712193</v>
      </c>
      <c r="G480" s="176">
        <v>8611.3799999999992</v>
      </c>
    </row>
    <row r="481" spans="1:7" ht="14.4" x14ac:dyDescent="0.3">
      <c r="A481" s="170">
        <v>45845</v>
      </c>
      <c r="B481" s="177" t="s">
        <v>254</v>
      </c>
      <c r="C481" s="187" t="s">
        <v>20</v>
      </c>
      <c r="D481" s="188" t="s">
        <v>16</v>
      </c>
      <c r="E481" s="180">
        <v>100000</v>
      </c>
      <c r="F481" s="175">
        <f t="shared" si="14"/>
        <v>11.612540614860801</v>
      </c>
      <c r="G481" s="176">
        <v>8611.3799999999992</v>
      </c>
    </row>
    <row r="482" spans="1:7" ht="14.4" x14ac:dyDescent="0.3">
      <c r="A482" s="170">
        <v>45847</v>
      </c>
      <c r="B482" s="171" t="s">
        <v>255</v>
      </c>
      <c r="C482" s="187" t="s">
        <v>10</v>
      </c>
      <c r="D482" s="188" t="s">
        <v>4</v>
      </c>
      <c r="E482" s="174">
        <v>177000</v>
      </c>
      <c r="F482" s="175">
        <f t="shared" si="14"/>
        <v>20.554196888303618</v>
      </c>
      <c r="G482" s="176">
        <v>8611.3799999999992</v>
      </c>
    </row>
    <row r="483" spans="1:7" ht="14.4" x14ac:dyDescent="0.3">
      <c r="A483" s="170">
        <v>45847</v>
      </c>
      <c r="B483" s="171" t="s">
        <v>256</v>
      </c>
      <c r="C483" s="178" t="s">
        <v>5</v>
      </c>
      <c r="D483" s="188" t="s">
        <v>4</v>
      </c>
      <c r="E483" s="174">
        <v>241400</v>
      </c>
      <c r="F483" s="175">
        <f t="shared" si="14"/>
        <v>28.032673044273974</v>
      </c>
      <c r="G483" s="176">
        <v>8611.3799999999992</v>
      </c>
    </row>
    <row r="484" spans="1:7" ht="14.4" x14ac:dyDescent="0.3">
      <c r="A484" s="170">
        <v>45849</v>
      </c>
      <c r="B484" s="177" t="s">
        <v>22</v>
      </c>
      <c r="C484" s="178" t="s">
        <v>1</v>
      </c>
      <c r="D484" s="171" t="s">
        <v>4</v>
      </c>
      <c r="E484" s="180">
        <v>50000</v>
      </c>
      <c r="F484" s="175">
        <f t="shared" si="14"/>
        <v>5.8062703074304007</v>
      </c>
      <c r="G484" s="176">
        <v>8611.3799999999992</v>
      </c>
    </row>
    <row r="485" spans="1:7" ht="14.4" x14ac:dyDescent="0.3">
      <c r="A485" s="170">
        <v>45852</v>
      </c>
      <c r="B485" s="171" t="s">
        <v>89</v>
      </c>
      <c r="C485" s="178" t="s">
        <v>10</v>
      </c>
      <c r="D485" s="171" t="s">
        <v>4</v>
      </c>
      <c r="E485" s="174">
        <v>177000</v>
      </c>
      <c r="F485" s="175">
        <f t="shared" si="14"/>
        <v>20.554196888303618</v>
      </c>
      <c r="G485" s="176">
        <v>8611.3799999999992</v>
      </c>
    </row>
    <row r="486" spans="1:7" ht="14.4" x14ac:dyDescent="0.3">
      <c r="A486" s="170">
        <v>45852</v>
      </c>
      <c r="B486" s="177" t="s">
        <v>22</v>
      </c>
      <c r="C486" s="178" t="s">
        <v>1</v>
      </c>
      <c r="D486" s="171" t="s">
        <v>4</v>
      </c>
      <c r="E486" s="180">
        <v>50000</v>
      </c>
      <c r="F486" s="175">
        <f t="shared" si="14"/>
        <v>5.8062703074304007</v>
      </c>
      <c r="G486" s="176">
        <v>8611.3799999999992</v>
      </c>
    </row>
    <row r="487" spans="1:7" ht="14.4" x14ac:dyDescent="0.3">
      <c r="A487" s="170">
        <v>45852</v>
      </c>
      <c r="B487" s="177" t="s">
        <v>22</v>
      </c>
      <c r="C487" s="178" t="s">
        <v>1</v>
      </c>
      <c r="D487" s="171" t="s">
        <v>2</v>
      </c>
      <c r="E487" s="180">
        <v>50000</v>
      </c>
      <c r="F487" s="175">
        <f t="shared" si="14"/>
        <v>5.8062703074304007</v>
      </c>
      <c r="G487" s="176">
        <v>8611.3799999999992</v>
      </c>
    </row>
    <row r="488" spans="1:7" ht="14.4" x14ac:dyDescent="0.3">
      <c r="A488" s="170">
        <v>45856</v>
      </c>
      <c r="B488" s="177" t="s">
        <v>252</v>
      </c>
      <c r="C488" s="178" t="s">
        <v>7</v>
      </c>
      <c r="D488" s="171" t="s">
        <v>4</v>
      </c>
      <c r="E488" s="180">
        <v>50000</v>
      </c>
      <c r="F488" s="175">
        <f t="shared" si="14"/>
        <v>5.8062703074304007</v>
      </c>
      <c r="G488" s="176">
        <v>8611.3799999999992</v>
      </c>
    </row>
    <row r="489" spans="1:7" ht="14.4" x14ac:dyDescent="0.3">
      <c r="A489" s="170">
        <v>45859</v>
      </c>
      <c r="B489" s="177" t="s">
        <v>156</v>
      </c>
      <c r="C489" s="178" t="s">
        <v>1</v>
      </c>
      <c r="D489" s="171" t="s">
        <v>4</v>
      </c>
      <c r="E489" s="180">
        <v>50000</v>
      </c>
      <c r="F489" s="175">
        <f t="shared" si="14"/>
        <v>5.8062703074304007</v>
      </c>
      <c r="G489" s="176">
        <v>8611.3799999999992</v>
      </c>
    </row>
    <row r="490" spans="1:7" ht="14.4" x14ac:dyDescent="0.3">
      <c r="A490" s="170">
        <v>45859</v>
      </c>
      <c r="B490" s="177" t="s">
        <v>156</v>
      </c>
      <c r="C490" s="178" t="s">
        <v>1</v>
      </c>
      <c r="D490" s="171" t="s">
        <v>2</v>
      </c>
      <c r="E490" s="180">
        <v>50000</v>
      </c>
      <c r="F490" s="175">
        <f t="shared" si="14"/>
        <v>5.8062703074304007</v>
      </c>
      <c r="G490" s="176">
        <v>8611.3799999999992</v>
      </c>
    </row>
    <row r="491" spans="1:7" ht="14.4" x14ac:dyDescent="0.3">
      <c r="A491" s="189">
        <v>45860</v>
      </c>
      <c r="B491" s="190" t="s">
        <v>264</v>
      </c>
      <c r="C491" s="191" t="s">
        <v>10</v>
      </c>
      <c r="D491" s="190" t="s">
        <v>4</v>
      </c>
      <c r="E491" s="192">
        <f>+F491*G491</f>
        <v>43056.899999999994</v>
      </c>
      <c r="F491" s="193">
        <v>5</v>
      </c>
      <c r="G491" s="176">
        <v>8611.3799999999992</v>
      </c>
    </row>
    <row r="492" spans="1:7" ht="14.4" x14ac:dyDescent="0.3">
      <c r="A492" s="170">
        <v>45860</v>
      </c>
      <c r="B492" s="171" t="s">
        <v>262</v>
      </c>
      <c r="C492" s="178" t="s">
        <v>10</v>
      </c>
      <c r="D492" s="171" t="s">
        <v>4</v>
      </c>
      <c r="E492" s="180">
        <f>+F492*G492</f>
        <v>355649.99399999995</v>
      </c>
      <c r="F492" s="194">
        <v>41.3</v>
      </c>
      <c r="G492" s="176">
        <v>8611.3799999999992</v>
      </c>
    </row>
    <row r="493" spans="1:7" ht="14.4" x14ac:dyDescent="0.3">
      <c r="A493" s="170">
        <v>45866</v>
      </c>
      <c r="B493" s="177" t="s">
        <v>257</v>
      </c>
      <c r="C493" s="183" t="s">
        <v>6</v>
      </c>
      <c r="D493" s="195" t="s">
        <v>4</v>
      </c>
      <c r="E493" s="180">
        <v>1000000</v>
      </c>
      <c r="F493" s="175">
        <f t="shared" si="14"/>
        <v>116.12540614860802</v>
      </c>
      <c r="G493" s="176">
        <v>8611.3799999999992</v>
      </c>
    </row>
    <row r="494" spans="1:7" ht="14.4" x14ac:dyDescent="0.3">
      <c r="A494" s="170">
        <v>45866</v>
      </c>
      <c r="B494" s="177" t="s">
        <v>258</v>
      </c>
      <c r="C494" s="178" t="s">
        <v>122</v>
      </c>
      <c r="D494" s="195" t="s">
        <v>4</v>
      </c>
      <c r="E494" s="180">
        <v>15000</v>
      </c>
      <c r="F494" s="175">
        <f t="shared" si="14"/>
        <v>1.7418810922291201</v>
      </c>
      <c r="G494" s="176">
        <v>8611.3799999999992</v>
      </c>
    </row>
    <row r="495" spans="1:7" ht="14.4" x14ac:dyDescent="0.3">
      <c r="A495" s="170">
        <v>45866</v>
      </c>
      <c r="B495" s="177" t="s">
        <v>156</v>
      </c>
      <c r="C495" s="178" t="s">
        <v>1</v>
      </c>
      <c r="D495" s="171" t="s">
        <v>4</v>
      </c>
      <c r="E495" s="196">
        <v>50000</v>
      </c>
      <c r="F495" s="175">
        <f t="shared" si="14"/>
        <v>5.8062703074304007</v>
      </c>
      <c r="G495" s="176">
        <v>8611.3799999999992</v>
      </c>
    </row>
    <row r="496" spans="1:7" ht="14.4" x14ac:dyDescent="0.3">
      <c r="A496" s="170">
        <v>45866</v>
      </c>
      <c r="B496" s="177" t="s">
        <v>156</v>
      </c>
      <c r="C496" s="178" t="s">
        <v>1</v>
      </c>
      <c r="D496" s="171" t="s">
        <v>2</v>
      </c>
      <c r="E496" s="196">
        <v>50000</v>
      </c>
      <c r="F496" s="175">
        <f t="shared" si="14"/>
        <v>5.8062703074304007</v>
      </c>
      <c r="G496" s="176">
        <v>8611.3799999999992</v>
      </c>
    </row>
    <row r="497" spans="1:7" ht="14.4" x14ac:dyDescent="0.3">
      <c r="A497" s="170">
        <v>45869</v>
      </c>
      <c r="B497" s="177" t="s">
        <v>263</v>
      </c>
      <c r="C497" s="178" t="s">
        <v>9</v>
      </c>
      <c r="D497" s="171" t="s">
        <v>16</v>
      </c>
      <c r="E497" s="196">
        <v>200000</v>
      </c>
      <c r="F497" s="175">
        <f t="shared" si="14"/>
        <v>23.225081229721603</v>
      </c>
      <c r="G497" s="176">
        <v>8611.3799999999992</v>
      </c>
    </row>
    <row r="498" spans="1:7" ht="14.4" x14ac:dyDescent="0.3">
      <c r="A498" s="170">
        <v>45869</v>
      </c>
      <c r="B498" s="177" t="s">
        <v>263</v>
      </c>
      <c r="C498" s="178" t="s">
        <v>9</v>
      </c>
      <c r="D498" s="171" t="s">
        <v>4</v>
      </c>
      <c r="E498" s="196">
        <v>450000</v>
      </c>
      <c r="F498" s="175">
        <f t="shared" si="14"/>
        <v>52.256432766873608</v>
      </c>
      <c r="G498" s="176">
        <v>8611.3799999999992</v>
      </c>
    </row>
    <row r="499" spans="1:7" ht="15" thickBot="1" x14ac:dyDescent="0.35">
      <c r="A499" s="197">
        <v>45869</v>
      </c>
      <c r="B499" s="198" t="s">
        <v>263</v>
      </c>
      <c r="C499" s="199" t="s">
        <v>9</v>
      </c>
      <c r="D499" s="200" t="s">
        <v>2</v>
      </c>
      <c r="E499" s="201">
        <v>420000</v>
      </c>
      <c r="F499" s="202">
        <f t="shared" si="14"/>
        <v>48.772670582415365</v>
      </c>
      <c r="G499" s="203">
        <v>8611.3799999999992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 31.07</vt:lpstr>
      <vt:lpstr>TCD GLOBAL </vt:lpstr>
      <vt:lpstr>Data global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Marie Thérèse</cp:lastModifiedBy>
  <dcterms:created xsi:type="dcterms:W3CDTF">2015-06-05T18:19:34Z</dcterms:created>
  <dcterms:modified xsi:type="dcterms:W3CDTF">2025-08-08T12:59:20Z</dcterms:modified>
</cp:coreProperties>
</file>