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\Desktop\Compta Guinée 2026\Rapport web 2026\"/>
    </mc:Choice>
  </mc:AlternateContent>
  <bookViews>
    <workbookView xWindow="-120" yWindow="-120" windowWidth="20736" windowHeight="11160" activeTab="2"/>
  </bookViews>
  <sheets>
    <sheet name="TCD Global 31,01" sheetId="4" r:id="rId1"/>
    <sheet name="Data Global 31.01" sheetId="3" r:id="rId2"/>
    <sheet name="Data.31.01" sheetId="1" r:id="rId3"/>
  </sheets>
  <calcPr calcId="162913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3" l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7" i="3"/>
  <c r="F6" i="3"/>
  <c r="F5" i="3"/>
  <c r="F4" i="3"/>
  <c r="F3" i="3"/>
  <c r="F2" i="3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<sst xmlns="http://schemas.openxmlformats.org/spreadsheetml/2006/main" count="363" uniqueCount="54">
  <si>
    <t>Date</t>
  </si>
  <si>
    <t>Telephone</t>
  </si>
  <si>
    <t>Legal</t>
  </si>
  <si>
    <t>Office Materials</t>
  </si>
  <si>
    <t>Office</t>
  </si>
  <si>
    <t>Personnel</t>
  </si>
  <si>
    <t>Services</t>
  </si>
  <si>
    <t>Transport</t>
  </si>
  <si>
    <t>Bank fees</t>
  </si>
  <si>
    <t>Étiquettes de lignes</t>
  </si>
  <si>
    <t>Total général</t>
  </si>
  <si>
    <t>Étiquettes de colonnes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</si>
  <si>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</si>
  <si>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</si>
  <si>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</si>
  <si>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</si>
  <si>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</si>
  <si>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</si>
  <si>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Management</t>
  </si>
  <si>
    <t>Paiement electricité</t>
  </si>
  <si>
    <t>Internet</t>
  </si>
  <si>
    <t>Somme de Spent  in national currency</t>
  </si>
  <si>
    <t xml:space="preserve">Achat de credit </t>
  </si>
  <si>
    <t>Main d'œuvre dépannage d'électricité</t>
  </si>
  <si>
    <t>Achat crédit téléphonique</t>
  </si>
  <si>
    <t>Paiement Internet</t>
  </si>
  <si>
    <t>Rent &amp; Utilities</t>
  </si>
  <si>
    <t>Paiement impôt RTS du mois de Décembre 2026</t>
  </si>
  <si>
    <t>Investigations</t>
  </si>
  <si>
    <t>Flight</t>
  </si>
  <si>
    <t>Evacuation poubelle</t>
  </si>
  <si>
    <t>Paiement du vigile du mois de janvier 2026</t>
  </si>
  <si>
    <t xml:space="preserve">Location voiture aéreport-Bureau </t>
  </si>
  <si>
    <t>Main d'œuvre pour Lavage de draps du bureau</t>
  </si>
  <si>
    <t>Travel Subsistence</t>
  </si>
  <si>
    <t xml:space="preserve">Achat de papier RAM </t>
  </si>
  <si>
    <t>Frais de deplacement visite</t>
  </si>
  <si>
    <t xml:space="preserve">Frais de visite et deplacement </t>
  </si>
  <si>
    <t>Frais de visite Villa</t>
  </si>
  <si>
    <t>Frais de visite du courtier</t>
  </si>
  <si>
    <t>ABON + 470645 6274</t>
  </si>
  <si>
    <t>AGIOS DU 30/11/25 AU 31/12/ 25</t>
  </si>
  <si>
    <t xml:space="preserve">VIREMENT EN FAVEUR loyer </t>
  </si>
  <si>
    <t xml:space="preserve">FRAIS DE VIREMENT </t>
  </si>
  <si>
    <t>FRAIS DE VIREMENT</t>
  </si>
  <si>
    <t xml:space="preserve">SOGECASHNET CLASSIQUE </t>
  </si>
  <si>
    <t xml:space="preserve">PMT PAYPAL billet d'avion </t>
  </si>
  <si>
    <t xml:space="preserve">Achat de forfait internet </t>
  </si>
  <si>
    <t xml:space="preserve">Achat de mastique pour la douche </t>
  </si>
  <si>
    <t>Panier repas du 21 au 31 Janvier</t>
  </si>
  <si>
    <t>Frais de visite appartement</t>
  </si>
  <si>
    <t>Achat de credit p</t>
  </si>
  <si>
    <t xml:space="preserve">Transport Mensuel Janvier </t>
  </si>
  <si>
    <t xml:space="preserve">Frais de visite courtier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</si>
</sst>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\ _€_-;\-* #,##0\ _€_-;_-* &quot;-&quot;\ _€_-;_-@_-"/>
    <numFmt numFmtId="43" formatCode="_-* #,##0.00\ _€_-;\-* #,##0.00\ _€_-;_-* &quot;-&quot;??\ _€_-;_-@_-"/>
    <numFmt numFmtId="165" formatCode="_-* #,##0.00_-;\-* #,##0.00_-;_-* &quot;-&quot;??_-;_-@_-"/>
    <numFmt numFmtId="166" formatCode="#,##0.0000"/>
    <numFmt numFmtId="168" formatCode="0.0"/>
    <numFmt numFmtId="169" formatCode="_-* #,##0\ _€_-;\-* #,##0\ _€_-;_-* &quot;- &quot;_€_-;_-@_-"/>
    <numFmt numFmtId="170" formatCode="_-* #,##0\ _€_-;\-* #,##0\ _€_-;_-* \-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2" borderId="0" xfId="0" applyFont="1" applyFill="1"/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4" fillId="2" borderId="0" xfId="0" applyNumberFormat="1" applyFont="1" applyFill="1" applyAlignment="1">
      <alignment horizontal="left"/>
    </xf>
    <xf numFmtId="165" fontId="3" fillId="2" borderId="0" xfId="1" applyFont="1" applyFill="1" applyAlignment="1">
      <alignment horizontal="left"/>
    </xf>
    <xf numFmtId="14" fontId="5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3" fontId="5" fillId="3" borderId="16" xfId="0" applyNumberFormat="1" applyFont="1" applyFill="1" applyBorder="1" applyAlignment="1">
      <alignment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166" fontId="5" fillId="3" borderId="16" xfId="0" applyNumberFormat="1" applyFont="1" applyFill="1" applyBorder="1" applyAlignment="1">
      <alignment horizontal="right" vertical="center" wrapText="1"/>
    </xf>
    <xf numFmtId="14" fontId="6" fillId="0" borderId="5" xfId="0" applyNumberFormat="1" applyFont="1" applyFill="1" applyBorder="1" applyAlignment="1"/>
    <xf numFmtId="0" fontId="6" fillId="0" borderId="6" xfId="0" applyFont="1" applyFill="1" applyBorder="1"/>
    <xf numFmtId="0" fontId="7" fillId="0" borderId="7" xfId="2" applyFont="1" applyBorder="1"/>
    <xf numFmtId="0" fontId="7" fillId="0" borderId="6" xfId="2" applyFont="1" applyBorder="1"/>
    <xf numFmtId="41" fontId="6" fillId="0" borderId="6" xfId="1" applyNumberFormat="1" applyFont="1" applyFill="1" applyBorder="1" applyAlignment="1" applyProtection="1">
      <alignment horizontal="right"/>
    </xf>
    <xf numFmtId="1" fontId="7" fillId="0" borderId="6" xfId="1" applyNumberFormat="1" applyFont="1" applyBorder="1" applyAlignment="1">
      <alignment horizontal="right"/>
    </xf>
    <xf numFmtId="43" fontId="7" fillId="0" borderId="6" xfId="0" applyNumberFormat="1" applyFont="1" applyBorder="1" applyAlignment="1">
      <alignment horizontal="center" vertical="center"/>
    </xf>
    <xf numFmtId="14" fontId="6" fillId="0" borderId="12" xfId="0" applyNumberFormat="1" applyFont="1" applyFill="1" applyBorder="1" applyAlignment="1"/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41" fontId="6" fillId="0" borderId="1" xfId="1" applyNumberFormat="1" applyFont="1" applyFill="1" applyBorder="1" applyAlignment="1" applyProtection="1">
      <alignment horizontal="right"/>
    </xf>
    <xf numFmtId="1" fontId="7" fillId="0" borderId="11" xfId="1" applyNumberFormat="1" applyFont="1" applyBorder="1" applyAlignment="1">
      <alignment horizontal="right"/>
    </xf>
    <xf numFmtId="43" fontId="7" fillId="0" borderId="1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/>
    <xf numFmtId="0" fontId="6" fillId="0" borderId="18" xfId="0" applyFont="1" applyBorder="1"/>
    <xf numFmtId="0" fontId="6" fillId="0" borderId="2" xfId="0" applyFont="1" applyBorder="1" applyAlignment="1">
      <alignment horizontal="left"/>
    </xf>
    <xf numFmtId="0" fontId="7" fillId="0" borderId="11" xfId="2" applyFont="1" applyBorder="1"/>
    <xf numFmtId="14" fontId="6" fillId="0" borderId="19" xfId="0" applyNumberFormat="1" applyFont="1" applyBorder="1" applyAlignment="1"/>
    <xf numFmtId="0" fontId="6" fillId="0" borderId="20" xfId="0" applyFont="1" applyBorder="1"/>
    <xf numFmtId="168" fontId="7" fillId="0" borderId="11" xfId="1" applyNumberFormat="1" applyFont="1" applyBorder="1" applyAlignment="1">
      <alignment horizontal="right"/>
    </xf>
    <xf numFmtId="0" fontId="7" fillId="2" borderId="1" xfId="0" applyFont="1" applyFill="1" applyBorder="1"/>
    <xf numFmtId="0" fontId="7" fillId="0" borderId="2" xfId="2" applyFont="1" applyBorder="1"/>
    <xf numFmtId="0" fontId="7" fillId="0" borderId="1" xfId="2" applyFont="1" applyBorder="1"/>
    <xf numFmtId="41" fontId="6" fillId="0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69" fontId="6" fillId="0" borderId="1" xfId="1" applyNumberFormat="1" applyFont="1" applyFill="1" applyBorder="1" applyAlignment="1" applyProtection="1">
      <alignment horizontal="center"/>
    </xf>
    <xf numFmtId="0" fontId="6" fillId="0" borderId="13" xfId="0" applyFont="1" applyBorder="1" applyAlignment="1">
      <alignment horizontal="left"/>
    </xf>
    <xf numFmtId="0" fontId="7" fillId="0" borderId="21" xfId="2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0" fontId="7" fillId="0" borderId="13" xfId="2" applyFont="1" applyBorder="1"/>
    <xf numFmtId="0" fontId="7" fillId="2" borderId="1" xfId="2" applyFont="1" applyFill="1" applyBorder="1"/>
    <xf numFmtId="1" fontId="8" fillId="0" borderId="2" xfId="0" applyNumberFormat="1" applyFont="1" applyBorder="1"/>
    <xf numFmtId="0" fontId="8" fillId="0" borderId="1" xfId="2" applyFont="1" applyBorder="1" applyAlignment="1">
      <alignment horizontal="left"/>
    </xf>
    <xf numFmtId="14" fontId="6" fillId="0" borderId="8" xfId="0" applyNumberFormat="1" applyFont="1" applyFill="1" applyBorder="1" applyAlignment="1"/>
    <xf numFmtId="0" fontId="8" fillId="0" borderId="1" xfId="2" applyFont="1" applyBorder="1"/>
    <xf numFmtId="0" fontId="1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4" xfId="2" applyFont="1" applyBorder="1"/>
    <xf numFmtId="0" fontId="8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9" fillId="0" borderId="8" xfId="0" applyNumberFormat="1" applyFont="1" applyFill="1" applyBorder="1" applyAlignment="1"/>
    <xf numFmtId="41" fontId="10" fillId="0" borderId="1" xfId="0" applyNumberFormat="1" applyFont="1" applyFill="1" applyBorder="1"/>
    <xf numFmtId="14" fontId="9" fillId="0" borderId="14" xfId="0" applyNumberFormat="1" applyFont="1" applyFill="1" applyBorder="1" applyAlignment="1"/>
    <xf numFmtId="0" fontId="7" fillId="0" borderId="3" xfId="2" applyFont="1" applyBorder="1"/>
    <xf numFmtId="41" fontId="10" fillId="0" borderId="3" xfId="0" applyNumberFormat="1" applyFont="1" applyFill="1" applyBorder="1"/>
    <xf numFmtId="1" fontId="7" fillId="0" borderId="22" xfId="1" applyNumberFormat="1" applyFont="1" applyBorder="1" applyAlignment="1">
      <alignment horizontal="right"/>
    </xf>
    <xf numFmtId="43" fontId="7" fillId="0" borderId="22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24" xfId="0" applyBorder="1"/>
    <xf numFmtId="0" fontId="0" fillId="0" borderId="22" xfId="0" applyBorder="1"/>
    <xf numFmtId="0" fontId="0" fillId="0" borderId="26" xfId="0" applyBorder="1"/>
    <xf numFmtId="0" fontId="0" fillId="0" borderId="17" xfId="0" applyBorder="1" applyAlignment="1">
      <alignment horizontal="left"/>
    </xf>
    <xf numFmtId="170" fontId="6" fillId="0" borderId="9" xfId="0" applyNumberFormat="1" applyFont="1" applyFill="1" applyBorder="1" applyAlignment="1"/>
    <xf numFmtId="170" fontId="6" fillId="0" borderId="10" xfId="0" applyNumberFormat="1" applyFont="1" applyFill="1" applyBorder="1" applyAlignment="1"/>
    <xf numFmtId="170" fontId="6" fillId="0" borderId="11" xfId="0" applyNumberFormat="1" applyFont="1" applyFill="1" applyBorder="1" applyAlignment="1"/>
    <xf numFmtId="0" fontId="0" fillId="0" borderId="1" xfId="0" applyBorder="1" applyAlignment="1">
      <alignment horizontal="left"/>
    </xf>
    <xf numFmtId="170" fontId="6" fillId="0" borderId="13" xfId="0" applyNumberFormat="1" applyFont="1" applyFill="1" applyBorder="1" applyAlignment="1"/>
    <xf numFmtId="170" fontId="6" fillId="0" borderId="2" xfId="0" applyNumberFormat="1" applyFont="1" applyFill="1" applyBorder="1" applyAlignment="1"/>
    <xf numFmtId="170" fontId="6" fillId="0" borderId="1" xfId="0" applyNumberFormat="1" applyFont="1" applyFill="1" applyBorder="1" applyAlignment="1"/>
    <xf numFmtId="0" fontId="0" fillId="0" borderId="22" xfId="0" applyBorder="1" applyAlignment="1">
      <alignment horizontal="left"/>
    </xf>
    <xf numFmtId="170" fontId="6" fillId="0" borderId="15" xfId="0" applyNumberFormat="1" applyFont="1" applyFill="1" applyBorder="1" applyAlignment="1"/>
    <xf numFmtId="170" fontId="6" fillId="0" borderId="3" xfId="0" applyNumberFormat="1" applyFont="1" applyFill="1" applyBorder="1" applyAlignment="1"/>
    <xf numFmtId="0" fontId="0" fillId="0" borderId="16" xfId="0" applyBorder="1" applyAlignment="1">
      <alignment horizontal="left"/>
    </xf>
    <xf numFmtId="170" fontId="6" fillId="0" borderId="27" xfId="0" applyNumberFormat="1" applyFont="1" applyFill="1" applyBorder="1" applyAlignment="1"/>
    <xf numFmtId="170" fontId="6" fillId="0" borderId="16" xfId="0" applyNumberFormat="1" applyFont="1" applyFill="1" applyBorder="1" applyAlignment="1"/>
    <xf numFmtId="0" fontId="0" fillId="0" borderId="25" xfId="0" pivotButton="1" applyBorder="1"/>
    <xf numFmtId="0" fontId="0" fillId="0" borderId="17" xfId="0" pivotButton="1" applyBorder="1"/>
    <xf numFmtId="0" fontId="0" fillId="0" borderId="23" xfId="0" pivotButton="1" applyBorder="1"/>
  </cellXfs>
  <cellStyles count="3">
    <cellStyle name="Milliers" xfId="1" builtinId="3"/>
    <cellStyle name="Normal" xfId="0" builtinId="0"/>
    <cellStyle name="Normal_Total expenses by date 2" xfId="2"/>
  </cellStyles>
  <dxfs count="8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70" formatCode="_-* #,##0\ _€_-;\-* #,##0\ _€_-;_-* \-??\ _€_-;_-@_-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esktop/Compta%20Guin&#233;e%202026/Rapports%20financier%20EAGLE%20Guin&#233;e%202026/01%20Rapport%20financier%20Eagle%20Guin&#233;e%20Janvier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vest" refreshedDate="46058.694527893516" createdVersion="8" refreshedVersion="6" minRefreshableVersion="3" recordCount="55">
  <cacheSource type="worksheet">
    <worksheetSource ref="A1:M56" sheet="Data" r:id="rId2"/>
  </cacheSource>
  <cacheFields count="13">
    <cacheField name="Date" numFmtId="14">
      <sharedItems containsSemiMixedTypes="0" containsNonDate="0" containsDate="1" containsString="0" minDate="2025-01-08T00:00:00" maxDate="2026-02-01T00:00:00"/>
    </cacheField>
    <cacheField name="Details" numFmtId="0">
      <sharedItems/>
    </cacheField>
    <cacheField name="Type of expenses" numFmtId="0">
      <sharedItems count="12">
        <s v="Telephone"/>
        <s v="Bank fees"/>
        <s v="Services"/>
        <s v="Internet"/>
        <s v="Rent &amp; Utilities"/>
        <s v="Personnel"/>
        <s v="Flight"/>
        <s v="Transport"/>
        <s v="Office Materials"/>
        <s v="Travel Subsistence"/>
        <s v="Transfer fees" u="1"/>
        <s v="Investigation Materials" u="1"/>
      </sharedItems>
    </cacheField>
    <cacheField name="Department " numFmtId="0">
      <sharedItems count="5">
        <s v="Management"/>
        <s v="Office"/>
        <s v="Legal"/>
        <s v="Investigations"/>
        <s v="Investigation" u="1"/>
      </sharedItems>
    </cacheField>
    <cacheField name="Spent  in national currency" numFmtId="0">
      <sharedItems containsSemiMixedTypes="0" containsString="0" containsNumber="1" minValue="15000" maxValue="5500000"/>
    </cacheField>
    <cacheField name="Spent in $" numFmtId="0">
      <sharedItems containsSemiMixedTypes="0" containsString="0" containsNumber="1" minValue="1.7419579607478806" maxValue="638.7179189408896"/>
    </cacheField>
    <cacheField name="Exchange Rate $" numFmtId="43">
      <sharedItems containsSemiMixedTypes="0" containsString="0" containsNumber="1" containsInteger="1" minValue="8611" maxValue="8611"/>
    </cacheField>
    <cacheField name="Name" numFmtId="0">
      <sharedItems count="14">
        <s v="Faya Condé"/>
        <s v="Marie Thé"/>
        <s v="SGG2"/>
        <s v="SGG3"/>
        <s v="SGG1"/>
        <s v="Amadou Macky"/>
        <s v="IG9"/>
        <s v="Antonia"/>
        <s v="Souaibou" u="1"/>
        <s v="Aminata SIDIBE" u="1"/>
        <s v="IG7" u="1"/>
        <s v="IG8" u="1"/>
        <s v="Faya CONDE" u="1"/>
        <s v="Yero" u="1"/>
      </sharedItems>
    </cacheField>
    <cacheField name="Receipt" numFmtId="0">
      <sharedItems/>
    </cacheField>
    <cacheField name="Project" numFmtId="41">
      <sharedItems/>
    </cacheField>
    <cacheField name="Donor" numFmtId="41">
      <sharedItems/>
    </cacheField>
    <cacheField name="Country" numFmtId="41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d v="2026-01-01T00:00:00"/>
    <s v="Achat de credit pour Faya"/>
    <x v="0"/>
    <x v="0"/>
    <n v="15000"/>
    <n v="1.7419579607478806"/>
    <n v="8611"/>
    <x v="0"/>
    <s v="CA-26-01-01"/>
    <s v="Eagle Guinée"/>
    <s v="WILDCAT 2025"/>
    <s v="Guinée"/>
    <m/>
  </r>
  <r>
    <d v="2026-01-01T00:00:00"/>
    <s v="Achat de credit pour Marie thé"/>
    <x v="0"/>
    <x v="1"/>
    <n v="50000"/>
    <n v="5.8065265358262685"/>
    <n v="8611"/>
    <x v="1"/>
    <s v="CA-26-01-02"/>
    <s v="Eagle Guinée"/>
    <s v="WILDCAT 2025"/>
    <s v="Guinée"/>
    <m/>
  </r>
  <r>
    <d v="2026-01-02T00:00:00"/>
    <s v="ABON + 470645 6274 ECOACTIVIST FOR GOUVERNANC E AND LAW"/>
    <x v="1"/>
    <x v="1"/>
    <n v="118000"/>
    <n v="13.703402624549994"/>
    <n v="8611"/>
    <x v="2"/>
    <s v="BQ-SGG2-26-01-01"/>
    <s v="Eagle Guinée"/>
    <s v="WILDCAT 2025"/>
    <s v="Guinée"/>
    <m/>
  </r>
  <r>
    <d v="2026-01-03T00:00:00"/>
    <s v="Achat de credit pour Faya"/>
    <x v="0"/>
    <x v="0"/>
    <n v="50000"/>
    <n v="5.8065265358262685"/>
    <n v="8611"/>
    <x v="0"/>
    <s v="CA-26-01-03"/>
    <s v="Eagle Guinée"/>
    <s v="WILDCAT 2025"/>
    <s v="Guinée"/>
    <m/>
  </r>
  <r>
    <d v="2026-01-05T00:00:00"/>
    <s v="AGIOS DU 30/11/25 AU 31/12/ 25ECOACTIVIST FOR GOUVERNA NCE AND LAW"/>
    <x v="1"/>
    <x v="1"/>
    <n v="59000"/>
    <n v="6.8517013122749972"/>
    <n v="8611"/>
    <x v="3"/>
    <s v="BQPM-26-01-01"/>
    <s v="Eagle Guinée"/>
    <s v="WILDCAT 2025"/>
    <s v="Guinée"/>
    <m/>
  </r>
  <r>
    <d v="2026-01-05T00:00:00"/>
    <s v="AGIOS DU 30/11/25 AU 31/12/ 25ECOACTIVIST FOR GOUVERNA NCE AND LAW"/>
    <x v="1"/>
    <x v="1"/>
    <n v="254024.5"/>
    <n v="29.5"/>
    <n v="8611"/>
    <x v="4"/>
    <s v="BQ-SSG1-26-01-01"/>
    <s v="Eagle Guinée"/>
    <s v="WILDCAT 2025"/>
    <s v="Guinée"/>
    <m/>
  </r>
  <r>
    <d v="2026-01-05T00:00:00"/>
    <s v="Main d'œuvre dépannage d'électricité"/>
    <x v="2"/>
    <x v="1"/>
    <n v="150000"/>
    <n v="17.419579607478806"/>
    <n v="8611"/>
    <x v="0"/>
    <s v="CA-26-01-04"/>
    <s v="Eagle Guinée"/>
    <s v="WILDCAT 2025"/>
    <s v="Guinée"/>
    <m/>
  </r>
  <r>
    <d v="2026-01-05T00:00:00"/>
    <s v="Achat crédit téléphonique"/>
    <x v="0"/>
    <x v="1"/>
    <n v="50000"/>
    <n v="5.8065265358262685"/>
    <n v="8611"/>
    <x v="1"/>
    <s v="CA-26-01-05"/>
    <s v="Eagle Guinée"/>
    <s v="WILDCAT 2025"/>
    <s v="Guinée"/>
    <m/>
  </r>
  <r>
    <d v="2026-01-05T00:00:00"/>
    <s v="AGIOS DU 30/11/25 AU 31/12/ 25ECOACTIVIST FOR GOUVERNA NCE AND LAW"/>
    <x v="1"/>
    <x v="1"/>
    <n v="59000"/>
    <n v="6.8517013122749972"/>
    <n v="8611"/>
    <x v="2"/>
    <s v="BQ-SGG2-26-01-02"/>
    <s v="Eagle Guinée"/>
    <s v="WILDCAT 2025"/>
    <s v="Guinée"/>
    <m/>
  </r>
  <r>
    <d v="2026-01-06T00:00:00"/>
    <s v="Achat de credit pour Faya"/>
    <x v="0"/>
    <x v="0"/>
    <n v="50000"/>
    <n v="5.8065265358262685"/>
    <n v="8611"/>
    <x v="0"/>
    <s v="CA-26-01-06"/>
    <s v="Eagle Guinée"/>
    <s v="WILDCAT 2025"/>
    <s v="Guinée"/>
    <m/>
  </r>
  <r>
    <d v="2026-01-06T00:00:00"/>
    <s v="Paiement Internet"/>
    <x v="3"/>
    <x v="1"/>
    <n v="990000"/>
    <n v="114.96922540936012"/>
    <n v="8611"/>
    <x v="1"/>
    <s v="CA-26-01-07"/>
    <s v="Eagle Guinée"/>
    <s v="WILDCAT 2025"/>
    <s v="Guinée"/>
    <m/>
  </r>
  <r>
    <d v="2026-01-07T00:00:00"/>
    <s v="VIREMENT EN FAVEUR DE DIALL O MARIAMA DALANDAMOTIF PAIE MENT LOYER MOIS DE JAN 26"/>
    <x v="4"/>
    <x v="1"/>
    <n v="5500000"/>
    <n v="638.7179189408896"/>
    <n v="8611"/>
    <x v="2"/>
    <s v="BQ-SGG2-26-01-03"/>
    <s v="Eagle Guinée"/>
    <s v="WILDCAT 2025"/>
    <s v="Guinée"/>
    <m/>
  </r>
  <r>
    <d v="2026-01-07T00:00:00"/>
    <s v="FRAIS DE VIREMENT ECOACTIVIST FOR GOUVERNANC E AND LAW"/>
    <x v="1"/>
    <x v="1"/>
    <n v="17700"/>
    <n v="2.055510393682499"/>
    <n v="8611"/>
    <x v="2"/>
    <s v="BQ-SGG2-26-01-04"/>
    <s v="Eagle Guinée"/>
    <s v="WILDCAT 2025"/>
    <s v="Guinée"/>
    <m/>
  </r>
  <r>
    <d v="2026-01-08T00:00:00"/>
    <s v="Paiement impôt RTS du mois de Décembre 2026"/>
    <x v="5"/>
    <x v="1"/>
    <n v="106500"/>
    <n v="12.367901521309953"/>
    <n v="8611"/>
    <x v="2"/>
    <s v="BQ-SGG2-26-01-05"/>
    <s v="Eagle Guinée"/>
    <s v="WILDCAT 2025"/>
    <s v="Guinée"/>
    <m/>
  </r>
  <r>
    <d v="2025-01-08T00:00:00"/>
    <s v="FRAIS DE VIREMENT ECOACTIVIST FOR GOUVERNANC E AND LAW"/>
    <x v="1"/>
    <x v="1"/>
    <n v="177000"/>
    <n v="20.555103936824992"/>
    <n v="8611"/>
    <x v="2"/>
    <s v="BQ-SGG2-26-01-06"/>
    <s v="Eagle Guinée"/>
    <s v="WILDCAT 2025"/>
    <s v="Guinée"/>
    <m/>
  </r>
  <r>
    <d v="2026-01-09T00:00:00"/>
    <s v="Achat de credit pour Marie thé"/>
    <x v="0"/>
    <x v="1"/>
    <n v="50000"/>
    <n v="5.8065265358262685"/>
    <n v="8611"/>
    <x v="1"/>
    <s v="CA-26-01-08"/>
    <s v="Eagle Guinée"/>
    <s v="WILDCAT 2025"/>
    <s v="Guinée"/>
    <m/>
  </r>
  <r>
    <d v="2026-01-12T00:00:00"/>
    <s v="Achat de credit et forfait internet de la semaine du 12 au 16 Janvier,Faya CONDE"/>
    <x v="0"/>
    <x v="0"/>
    <n v="50000"/>
    <n v="5.8065265358262685"/>
    <n v="8611"/>
    <x v="0"/>
    <s v="CA-26-01-09"/>
    <s v="Eagle Guinée"/>
    <s v="WILDCAT 2025"/>
    <s v="Guinée"/>
    <m/>
  </r>
  <r>
    <d v="2026-01-12T00:00:00"/>
    <s v="Achat de credit et forfait internet de la semaine du  12 au 16 Janvier,Marie thé"/>
    <x v="0"/>
    <x v="1"/>
    <n v="50000"/>
    <n v="5.8065265358262685"/>
    <n v="8611"/>
    <x v="1"/>
    <s v="CA-26-01-09"/>
    <s v="Eagle Guinée"/>
    <s v="WILDCAT 2025"/>
    <s v="Guinée"/>
    <m/>
  </r>
  <r>
    <d v="2026-01-12T00:00:00"/>
    <s v="Achat de credit et forfait internet de la semaine du  12 au 16 Janvier,Amadou Macky"/>
    <x v="0"/>
    <x v="2"/>
    <n v="40000"/>
    <n v="4.6452212286610148"/>
    <n v="8611"/>
    <x v="5"/>
    <s v="CA-26-01-09"/>
    <s v="Eagle Guinée"/>
    <s v="WILDCAT 2025"/>
    <s v="Guinée"/>
    <m/>
  </r>
  <r>
    <d v="2026-01-12T00:00:00"/>
    <s v="Achat de credit et forfait internet de la semaine du 12 au 16 Janvier,IG9"/>
    <x v="0"/>
    <x v="3"/>
    <n v="40000"/>
    <n v="4.6452212286610148"/>
    <n v="8611"/>
    <x v="6"/>
    <s v="CA-26-01-09"/>
    <s v="Eagle Guinée"/>
    <s v="WILDCAT 2025"/>
    <s v="Guinée"/>
    <m/>
  </r>
  <r>
    <d v="2026-01-13T00:00:00"/>
    <s v="SOGECASHNET CLASSIQUE ECOACTIVIST FOR GOUVERNANC E AND LAW"/>
    <x v="1"/>
    <x v="1"/>
    <n v="177000"/>
    <n v="20.555103936824992"/>
    <n v="8611"/>
    <x v="2"/>
    <s v="BQ-SGG2-26-01-08"/>
    <s v="Eagle Guinée"/>
    <s v="WILDCAT 2025"/>
    <s v="Guinée"/>
    <m/>
  </r>
  <r>
    <d v="2026-01-16T00:00:00"/>
    <s v="PMT PAYPAL billet d'avion de Antonia aller simple Dakar-Conakry"/>
    <x v="6"/>
    <x v="0"/>
    <n v="3273409"/>
    <n v="380.14272442225064"/>
    <n v="8611"/>
    <x v="2"/>
    <s v="BQ-SGG2-26-01-09"/>
    <s v="Eagle Guinée"/>
    <s v="WILDCAT 2025"/>
    <s v="Guinée"/>
    <m/>
  </r>
  <r>
    <d v="2026-01-16T00:00:00"/>
    <s v="Evacuation poubelle"/>
    <x v="4"/>
    <x v="1"/>
    <n v="60000"/>
    <n v="6.9678318429915223"/>
    <n v="8611"/>
    <x v="0"/>
    <s v="CA-26-01-10"/>
    <s v="Eagle Guinée"/>
    <s v="WILDCAT 2025"/>
    <s v="Guinée"/>
    <m/>
  </r>
  <r>
    <d v="2026-01-19T00:00:00"/>
    <s v="Achat de credit et forfait internet de la semaine du 19 au 23 Janvier,Faya CONDE"/>
    <x v="0"/>
    <x v="0"/>
    <n v="80000"/>
    <n v="9.2904424573220297"/>
    <n v="8611"/>
    <x v="0"/>
    <s v="CA-26-01-11"/>
    <s v="Eagle Guinée"/>
    <s v="WILDCAT 2025"/>
    <s v="Guinée"/>
    <m/>
  </r>
  <r>
    <d v="2026-01-19T00:00:00"/>
    <s v="Achat de credit et forfait internet de la semaine du  19 au 23 Janvier,Marie thé"/>
    <x v="0"/>
    <x v="1"/>
    <n v="50000"/>
    <n v="5.8065265358262685"/>
    <n v="8611"/>
    <x v="1"/>
    <s v="CA-26-01-11"/>
    <s v="Eagle Guinée"/>
    <s v="WILDCAT 2025"/>
    <s v="Guinée"/>
    <m/>
  </r>
  <r>
    <d v="2026-01-19T00:00:00"/>
    <s v="Achat de credit et forfait internet de la semaine du  19 au 23 Janvier,Amadou Macky"/>
    <x v="0"/>
    <x v="2"/>
    <n v="40000"/>
    <n v="4.6452212286610148"/>
    <n v="8611"/>
    <x v="5"/>
    <s v="CA-26-01-11"/>
    <s v="Eagle Guinée"/>
    <s v="WILDCAT 2025"/>
    <s v="Guinée"/>
    <m/>
  </r>
  <r>
    <d v="2026-01-19T00:00:00"/>
    <s v="Achat de credit et forfait internet de la semaine du 19 au 23 Janvier,IG9"/>
    <x v="0"/>
    <x v="3"/>
    <n v="40000"/>
    <n v="4.6452212286610148"/>
    <n v="8611"/>
    <x v="6"/>
    <s v="CA-26-01-11"/>
    <s v="Eagle Guinée"/>
    <s v="WILDCAT 2025"/>
    <s v="Guinée"/>
    <m/>
  </r>
  <r>
    <d v="2026-01-19T00:00:00"/>
    <s v="Paiement du vigile du mois de janvier 2026"/>
    <x v="4"/>
    <x v="1"/>
    <n v="2400000"/>
    <n v="278.71327371966089"/>
    <n v="8611"/>
    <x v="0"/>
    <s v="CA-26-01-12"/>
    <s v="Eagle Guinée"/>
    <s v="WILDCAT 2025"/>
    <s v="Guinée"/>
    <m/>
  </r>
  <r>
    <d v="2026-01-20T00:00:00"/>
    <s v="Achat de forfait internet pour Antonia"/>
    <x v="3"/>
    <x v="0"/>
    <n v="105000"/>
    <n v="12.193705725235164"/>
    <n v="8611"/>
    <x v="7"/>
    <s v="CA-26-01-13"/>
    <s v="Eagle Guinée"/>
    <s v="WILDCAT 2025"/>
    <s v="Guinée"/>
    <m/>
  </r>
  <r>
    <d v="2026-01-20T00:00:00"/>
    <s v="Achat de credit pour Antonia"/>
    <x v="0"/>
    <x v="0"/>
    <n v="50000"/>
    <n v="5.8065265358262685"/>
    <n v="8611"/>
    <x v="7"/>
    <s v="CA-26-01-14"/>
    <s v="Eagle Guinée"/>
    <s v="WILDCAT 2025"/>
    <s v="Guinée"/>
    <m/>
  </r>
  <r>
    <d v="2026-01-19T00:00:00"/>
    <s v="Paiement electricité"/>
    <x v="4"/>
    <x v="1"/>
    <n v="1200000"/>
    <n v="139.35663685983045"/>
    <n v="8611"/>
    <x v="0"/>
    <s v="CA-26-01-15"/>
    <s v="Eagle Guinée"/>
    <s v="WILDCAT 2025"/>
    <s v="Guinée"/>
    <m/>
  </r>
  <r>
    <d v="2026-01-21T00:00:00"/>
    <s v="Location voiture aéreport-Bureau "/>
    <x v="7"/>
    <x v="0"/>
    <n v="300000"/>
    <n v="34.839159214957611"/>
    <n v="8611"/>
    <x v="0"/>
    <s v="CA-26-01-16"/>
    <s v="Eagle Guinée"/>
    <s v="WILDCAT 2025"/>
    <s v="Guinée"/>
    <m/>
  </r>
  <r>
    <d v="2026-01-21T00:00:00"/>
    <s v="Main d'œuvre pour Lavage de draps du bureau"/>
    <x v="2"/>
    <x v="1"/>
    <n v="410000"/>
    <n v="47.613517593775406"/>
    <n v="8611"/>
    <x v="0"/>
    <s v="CA-26-01-18"/>
    <s v="Eagle Guinée"/>
    <s v="WILDCAT 2025"/>
    <s v="Guinée"/>
    <m/>
  </r>
  <r>
    <d v="2026-01-23T00:00:00"/>
    <s v="Achat de mastique pour la douche de la cordinatrice"/>
    <x v="8"/>
    <x v="1"/>
    <n v="50000"/>
    <n v="5.8065265358262685"/>
    <n v="8611"/>
    <x v="0"/>
    <s v="CA-26-01-19"/>
    <s v="Eagle Guinée"/>
    <s v="WILDCAT 2025"/>
    <s v="Guinée"/>
    <m/>
  </r>
  <r>
    <d v="2026-01-25T00:00:00"/>
    <s v="Panier repas du 21 au 31 Janvier,Antonia"/>
    <x v="9"/>
    <x v="2"/>
    <n v="790000"/>
    <n v="91.743119266055047"/>
    <n v="8611"/>
    <x v="7"/>
    <s v="CA-26-01-20"/>
    <s v="Eagle Guinée"/>
    <s v="WILDCAT 2025"/>
    <s v="Guinée"/>
    <m/>
  </r>
  <r>
    <d v="2026-01-26T00:00:00"/>
    <s v="Achat de papier RAM "/>
    <x v="8"/>
    <x v="1"/>
    <n v="200000"/>
    <n v="23.226106143305074"/>
    <n v="8611"/>
    <x v="6"/>
    <s v="CA-26-01-21"/>
    <s v="Eagle Guinée"/>
    <s v="WILDCAT 2025"/>
    <s v="Guinée"/>
    <m/>
  </r>
  <r>
    <d v="2026-01-26T00:00:00"/>
    <s v="Achat de credit et forfait internet de la semaine du 26 au 30 Janvier, Antonia"/>
    <x v="0"/>
    <x v="0"/>
    <n v="50000"/>
    <n v="5.8065265358262685"/>
    <n v="8611"/>
    <x v="7"/>
    <s v="CA-26-01-22"/>
    <s v="Eagle Guinée"/>
    <s v="WILDCAT 2025"/>
    <s v="Guinée"/>
    <m/>
  </r>
  <r>
    <d v="2026-01-26T00:00:00"/>
    <s v="Achat de credit et forfait internet de la semaine du 26 au 30 Janvier,Faya CONDE"/>
    <x v="0"/>
    <x v="2"/>
    <n v="50000"/>
    <n v="5.8065265358262685"/>
    <n v="8611"/>
    <x v="0"/>
    <s v="CA-26-01-22"/>
    <s v="Eagle Guinée"/>
    <s v="WILDCAT 2025"/>
    <s v="Guinée"/>
    <m/>
  </r>
  <r>
    <d v="2026-01-26T00:00:00"/>
    <s v="Achat de credit et forfait internet de la semaine du  26 au 30 Janvier,Marie thé"/>
    <x v="0"/>
    <x v="1"/>
    <n v="50000"/>
    <n v="5.8065265358262685"/>
    <n v="8611"/>
    <x v="1"/>
    <s v="CA-26-01-22"/>
    <s v="Eagle Guinée"/>
    <s v="WILDCAT 2025"/>
    <s v="Guinée"/>
    <m/>
  </r>
  <r>
    <d v="2026-01-26T00:00:00"/>
    <s v="Achat de credit et forfait internet de la semaine du  26 au 30 Janvier,Amadou Macky"/>
    <x v="0"/>
    <x v="2"/>
    <n v="40000"/>
    <n v="4.6452212286610148"/>
    <n v="8611"/>
    <x v="5"/>
    <s v="CA-26-01-22"/>
    <s v="Eagle Guinée"/>
    <s v="WILDCAT 2025"/>
    <s v="Guinée"/>
    <m/>
  </r>
  <r>
    <d v="2026-01-26T00:00:00"/>
    <s v="Achat de credit et forfait internet de la semaine du 26 au 30 Janvier,IG9"/>
    <x v="0"/>
    <x v="3"/>
    <n v="40000"/>
    <n v="4.6452212286610148"/>
    <n v="8611"/>
    <x v="6"/>
    <s v="CA-26-01-22"/>
    <s v="Eagle Guinée"/>
    <s v="WILDCAT 2025"/>
    <s v="Guinée"/>
    <m/>
  </r>
  <r>
    <d v="2026-01-27T00:00:00"/>
    <s v="Frais de visite appartement par Faya"/>
    <x v="2"/>
    <x v="1"/>
    <n v="50000"/>
    <n v="5.8065265358262685"/>
    <n v="8611"/>
    <x v="0"/>
    <s v="CA-26-01-23"/>
    <s v="Eagle Guinée"/>
    <s v="WILDCAT 2025"/>
    <s v="Guinée"/>
    <m/>
  </r>
  <r>
    <d v="2026-01-28T00:00:00"/>
    <s v="Frais de deplacement visite"/>
    <x v="2"/>
    <x v="1"/>
    <n v="25000"/>
    <n v="2.9032632679131343"/>
    <n v="8611"/>
    <x v="5"/>
    <s v="CA-26-01-24"/>
    <s v="Eagle Guinée"/>
    <s v="WILDCAT 2025"/>
    <s v="Guinée"/>
    <m/>
  </r>
  <r>
    <d v="2026-01-29T00:00:00"/>
    <s v="Frais de visite et deplacement "/>
    <x v="2"/>
    <x v="1"/>
    <n v="80000"/>
    <n v="9.2904424573220297"/>
    <n v="8611"/>
    <x v="5"/>
    <s v="CA-26-01-25"/>
    <s v="Eagle Guinée"/>
    <s v="WILDCAT 2025"/>
    <s v="Guinée"/>
    <m/>
  </r>
  <r>
    <d v="2026-01-29T00:00:00"/>
    <s v="Achat de credit pour Faya Condé"/>
    <x v="0"/>
    <x v="0"/>
    <n v="50000"/>
    <n v="5.8065265358262685"/>
    <n v="8611"/>
    <x v="0"/>
    <s v="CA-26-01-26"/>
    <s v="Eagle Guinée"/>
    <s v="WILDCAT 2025"/>
    <s v="Guinée"/>
    <m/>
  </r>
  <r>
    <d v="2026-01-29T00:00:00"/>
    <s v="Achat de credit pour Amadou Macky"/>
    <x v="0"/>
    <x v="2"/>
    <n v="20000"/>
    <n v="2.3226106143305074"/>
    <n v="8611"/>
    <x v="5"/>
    <s v="CA-26-01-27"/>
    <s v="Eagle Guinée"/>
    <s v="WILDCAT 2025"/>
    <s v="Guinée"/>
    <m/>
  </r>
  <r>
    <d v="2026-01-29T00:00:00"/>
    <s v="Achat de credit pour IG9"/>
    <x v="0"/>
    <x v="3"/>
    <n v="20000"/>
    <n v="2.3226106143305074"/>
    <n v="8611"/>
    <x v="6"/>
    <s v="CA-26-01-28"/>
    <s v="Eagle Guinée"/>
    <s v="WILDCAT 2025"/>
    <s v="Guinée"/>
    <m/>
  </r>
  <r>
    <d v="2026-01-29T00:00:00"/>
    <s v="Achat de credit pour Marie thé"/>
    <x v="0"/>
    <x v="1"/>
    <n v="20000"/>
    <n v="2.3226106143305074"/>
    <n v="8611"/>
    <x v="1"/>
    <s v="CA-26-01-29"/>
    <s v="Eagle Guinée"/>
    <s v="WILDCAT 2025"/>
    <s v="Guinée"/>
    <m/>
  </r>
  <r>
    <d v="2026-01-29T00:00:00"/>
    <s v="Frais de visite Villa"/>
    <x v="2"/>
    <x v="1"/>
    <n v="50000"/>
    <n v="5.8065265358262685"/>
    <n v="8611"/>
    <x v="5"/>
    <s v="CA-26-01-30"/>
    <s v="Eagle Guinée"/>
    <s v="WILDCAT 2025"/>
    <s v="Guinée"/>
    <m/>
  </r>
  <r>
    <d v="2026-01-30T00:00:00"/>
    <s v="Frais de visite courtier à KOLOMA"/>
    <x v="2"/>
    <x v="1"/>
    <n v="70000"/>
    <n v="8.129137150156776"/>
    <n v="8611"/>
    <x v="1"/>
    <s v="CA-26-01-31"/>
    <s v="Eagle Guinée"/>
    <s v="WILDCAT 2025"/>
    <s v="Guinée"/>
    <m/>
  </r>
  <r>
    <d v="2026-01-30T00:00:00"/>
    <s v="Frais de visite du courtier"/>
    <x v="2"/>
    <x v="1"/>
    <n v="30000"/>
    <n v="3.4839159214957611"/>
    <n v="8611"/>
    <x v="0"/>
    <s v="CA-26-01-32"/>
    <s v="Eagle Guinée"/>
    <s v="WILDCAT 2025"/>
    <s v="Guinée"/>
    <m/>
  </r>
  <r>
    <d v="2026-01-31T00:00:00"/>
    <s v="Transport Mensuel Janvier 2026, Faya Condé"/>
    <x v="7"/>
    <x v="0"/>
    <n v="910000"/>
    <n v="105.67878295203809"/>
    <n v="8611"/>
    <x v="0"/>
    <s v="CA-26-01-33"/>
    <s v="Eagle Guinée"/>
    <s v="WILDCAT 2025"/>
    <s v="Guinée"/>
    <m/>
  </r>
  <r>
    <d v="2026-01-31T00:00:00"/>
    <s v="Transport Mensuel Janvier 2026, Marie Thé"/>
    <x v="7"/>
    <x v="1"/>
    <n v="675000"/>
    <n v="78.388108233654634"/>
    <n v="8611"/>
    <x v="1"/>
    <s v="CA-26-01-34"/>
    <s v="Eagle Guinée"/>
    <s v="WILDCAT 2025"/>
    <s v="Guinée"/>
    <m/>
  </r>
  <r>
    <d v="2026-01-31T00:00:00"/>
    <s v="Transport Mensuel Janvier 2026, Amadou Macky"/>
    <x v="7"/>
    <x v="2"/>
    <n v="493500"/>
    <n v="57.310416908605269"/>
    <n v="8611"/>
    <x v="5"/>
    <s v="CA-26-01-35"/>
    <s v="Eagle Guinée"/>
    <s v="WILDCAT 2025"/>
    <s v="Guinée"/>
    <m/>
  </r>
  <r>
    <d v="2026-01-31T00:00:00"/>
    <s v="Transport Mensuel Janvier 2026, IG9"/>
    <x v="7"/>
    <x v="3"/>
    <n v="585000"/>
    <n v="67.93636046916734"/>
    <n v="8611"/>
    <x v="6"/>
    <s v="CA-26-01-36"/>
    <s v="Eagle Guinée"/>
    <s v="WILDCAT 2025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8" indent="0" outline="1" outlineData="1" multipleFieldFilters="0">
  <location ref="A3:L9" firstHeaderRow="1" firstDataRow="2" firstDataCol="1"/>
  <pivotFields count="13">
    <pivotField numFmtId="14" showAll="0"/>
    <pivotField showAll="0"/>
    <pivotField axis="axisCol" showAll="0">
      <items count="13">
        <item x="1"/>
        <item m="1" x="11"/>
        <item x="8"/>
        <item x="5"/>
        <item x="4"/>
        <item x="2"/>
        <item x="0"/>
        <item m="1" x="10"/>
        <item x="7"/>
        <item x="9"/>
        <item x="3"/>
        <item x="6"/>
        <item t="default"/>
      </items>
    </pivotField>
    <pivotField axis="axisRow" showAll="0">
      <items count="6">
        <item m="1" x="4"/>
        <item x="2"/>
        <item x="0"/>
        <item x="1"/>
        <item x="3"/>
        <item t="default"/>
      </items>
    </pivotField>
    <pivotField dataField="1" showAll="0"/>
    <pivotField showAll="0"/>
    <pivotField numFmtId="43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 v="1"/>
    </i>
    <i>
      <x v="2"/>
    </i>
    <i>
      <x v="3"/>
    </i>
    <i>
      <x v="4"/>
    </i>
    <i t="grand">
      <x/>
    </i>
  </rowItems>
  <colFields count="1">
    <field x="2"/>
  </colFields>
  <colItems count="11">
    <i>
      <x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 t="grand">
      <x/>
    </i>
  </colItems>
  <dataFields count="1">
    <dataField name="Somme de Spent  in national currency" fld="4" baseField="0" baseItem="0" numFmtId="170"/>
  </dataFields>
  <formats count="84">
    <format dxfId="0">
      <pivotArea collapsedLevelsAreSubtotals="1" fieldPosition="0">
        <references count="1">
          <reference field="3" count="0"/>
        </references>
      </pivotArea>
    </format>
    <format dxfId="1">
      <pivotArea type="origin" dataOnly="0" labelOnly="1" outline="0" fieldPosition="0"/>
    </format>
    <format dxfId="2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4">
      <pivotArea dataOnly="0" labelOnly="1" grandRow="1" outline="0" fieldPosition="0"/>
    </format>
    <format dxfId="5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6">
      <pivotArea field="2" type="button" dataOnly="0" labelOnly="1" outline="0" axis="axisCol" fieldPosition="0"/>
    </format>
    <format dxfId="7">
      <pivotArea dataOnly="0" labelOnly="1" fieldPosition="0">
        <references count="1">
          <reference field="2" count="1">
            <x v="0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9">
      <pivotArea type="topRight" dataOnly="0" labelOnly="1" outline="0" offset="A1" fieldPosition="0"/>
    </format>
    <format dxfId="10">
      <pivotArea dataOnly="0" labelOnly="1" fieldPosition="0">
        <references count="1">
          <reference field="2" count="1">
            <x v="1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2">
      <pivotArea type="topRight" dataOnly="0" labelOnly="1" outline="0" offset="B1" fieldPosition="0"/>
    </format>
    <format dxfId="13">
      <pivotArea dataOnly="0" labelOnly="1" fieldPosition="0">
        <references count="1">
          <reference field="2" count="1">
            <x v="2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5">
      <pivotArea type="topRight" dataOnly="0" labelOnly="1" outline="0" offset="C1" fieldPosition="0"/>
    </format>
    <format dxfId="16">
      <pivotArea dataOnly="0" labelOnly="1" fieldPosition="0">
        <references count="1">
          <reference field="2" count="1">
            <x v="3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8">
      <pivotArea type="topRight" dataOnly="0" labelOnly="1" outline="0" offset="D1" fieldPosition="0"/>
    </format>
    <format dxfId="19">
      <pivotArea dataOnly="0" labelOnly="1" fieldPosition="0">
        <references count="1">
          <reference field="2" count="1">
            <x v="4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1">
      <pivotArea type="topRight" dataOnly="0" labelOnly="1" outline="0" offset="E1" fieldPosition="0"/>
    </format>
    <format dxfId="22">
      <pivotArea dataOnly="0" labelOnly="1" fieldPosition="0">
        <references count="1">
          <reference field="2" count="1">
            <x v="5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24">
      <pivotArea type="topRight" dataOnly="0" labelOnly="1" outline="0" offset="F1" fieldPosition="0"/>
    </format>
    <format dxfId="25">
      <pivotArea dataOnly="0" labelOnly="1" fieldPosition="0">
        <references count="1">
          <reference field="2" count="1">
            <x v="6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27">
      <pivotArea type="topRight" dataOnly="0" labelOnly="1" outline="0" offset="G1" fieldPosition="0"/>
    </format>
    <format dxfId="28">
      <pivotArea dataOnly="0" labelOnly="1" fieldPosition="0">
        <references count="1">
          <reference field="2" count="1">
            <x v="7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30">
      <pivotArea type="topRight" dataOnly="0" labelOnly="1" outline="0" offset="H1" fieldPosition="0"/>
    </format>
    <format dxfId="31">
      <pivotArea dataOnly="0" labelOnly="1" fieldPosition="0">
        <references count="1">
          <reference field="2" count="1">
            <x v="8"/>
          </reference>
        </references>
      </pivotArea>
    </format>
    <format dxfId="32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33">
      <pivotArea type="topRight" dataOnly="0" labelOnly="1" outline="0" offset="I1" fieldPosition="0"/>
    </format>
    <format dxfId="34">
      <pivotArea dataOnly="0" labelOnly="1" fieldPosition="0">
        <references count="1">
          <reference field="2" count="1">
            <x v="9"/>
          </reference>
        </references>
      </pivotArea>
    </format>
    <format dxfId="35">
      <pivotArea grandCol="1" outline="0" collapsedLevelsAreSubtotals="1" fieldPosition="0"/>
    </format>
    <format dxfId="36">
      <pivotArea type="topRight" dataOnly="0" labelOnly="1" outline="0" offset="J1" fieldPosition="0"/>
    </format>
    <format dxfId="37">
      <pivotArea dataOnly="0" labelOnly="1" grandCol="1" outline="0" fieldPosition="0"/>
    </format>
    <format dxfId="38">
      <pivotArea type="origin" dataOnly="0" labelOnly="1" outline="0" fieldPosition="0"/>
    </format>
    <format dxfId="39">
      <pivotArea field="2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3">
      <pivotArea dataOnly="0" labelOnly="1" grandCol="1" outline="0" fieldPosition="0"/>
    </format>
    <format dxfId="44">
      <pivotArea grandRow="1" outline="0" collapsedLevelsAreSubtotals="1" fieldPosition="0"/>
    </format>
    <format dxfId="45">
      <pivotArea dataOnly="0" labelOnly="1" grandRow="1" outline="0" fieldPosition="0"/>
    </format>
    <format dxfId="46">
      <pivotArea outline="0" collapsedLevelsAreSubtotals="1" fieldPosition="0"/>
    </format>
    <format dxfId="47">
      <pivotArea outline="0" collapsedLevelsAreSubtotals="1" fieldPosition="0"/>
    </format>
    <format dxfId="48">
      <pivotArea type="origin" dataOnly="0" labelOnly="1" outline="0" fieldPosition="0"/>
    </format>
    <format dxfId="49">
      <pivotArea field="2" type="button" dataOnly="0" labelOnly="1" outline="0" axis="axisCol" fieldPosition="0"/>
    </format>
    <format dxfId="50">
      <pivotArea type="topRight" dataOnly="0" labelOnly="1" outline="0" fieldPosition="0"/>
    </format>
    <format dxfId="51">
      <pivotArea field="3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3">
      <pivotArea dataOnly="0" labelOnly="1" grandCol="1" outline="0" fieldPosition="0"/>
    </format>
    <format dxfId="54">
      <pivotArea type="origin" dataOnly="0" labelOnly="1" outline="0" fieldPosition="0"/>
    </format>
    <format dxfId="55">
      <pivotArea field="2" type="button" dataOnly="0" labelOnly="1" outline="0" axis="axisCol" fieldPosition="0"/>
    </format>
    <format dxfId="56">
      <pivotArea type="topRight" dataOnly="0" labelOnly="1" outline="0" fieldPosition="0"/>
    </format>
    <format dxfId="57">
      <pivotArea field="3" type="button" dataOnly="0" labelOnly="1" outline="0" axis="axisRow" fieldPosition="0"/>
    </format>
    <format dxfId="58">
      <pivotArea dataOnly="0" labelOnly="1" fieldPosition="0">
        <references count="1">
          <reference field="2" count="0"/>
        </references>
      </pivotArea>
    </format>
    <format dxfId="59">
      <pivotArea dataOnly="0" labelOnly="1" grandCol="1" outline="0" fieldPosition="0"/>
    </format>
    <format dxfId="60">
      <pivotArea collapsedLevelsAreSubtotals="1" fieldPosition="0">
        <references count="2">
          <reference field="2" count="1" selected="0">
            <x v="0"/>
          </reference>
          <reference field="3" count="0"/>
        </references>
      </pivotArea>
    </format>
    <format dxfId="61">
      <pivotArea field="2" type="button" dataOnly="0" labelOnly="1" outline="0" axis="axisCol" fieldPosition="0"/>
    </format>
    <format dxfId="62">
      <pivotArea dataOnly="0" labelOnly="1" fieldPosition="0">
        <references count="1">
          <reference field="2" count="1">
            <x v="0"/>
          </reference>
        </references>
      </pivotArea>
    </format>
    <format dxfId="63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64">
      <pivotArea type="topRight" dataOnly="0" labelOnly="1" outline="0" offset="B1" fieldPosition="0"/>
    </format>
    <format dxfId="65">
      <pivotArea dataOnly="0" labelOnly="1" fieldPosition="0">
        <references count="1">
          <reference field="2" count="1">
            <x v="3"/>
          </reference>
        </references>
      </pivotArea>
    </format>
    <format dxfId="66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67">
      <pivotArea type="topRight" dataOnly="0" labelOnly="1" outline="0" offset="D1" fieldPosition="0"/>
    </format>
    <format dxfId="68">
      <pivotArea dataOnly="0" labelOnly="1" fieldPosition="0">
        <references count="1">
          <reference field="2" count="1">
            <x v="5"/>
          </reference>
        </references>
      </pivotArea>
    </format>
    <format dxfId="69">
      <pivotArea collapsedLevelsAreSubtotals="1" fieldPosition="0">
        <references count="2">
          <reference field="2" count="1" selected="0">
            <x v="8"/>
          </reference>
          <reference field="3" count="0"/>
        </references>
      </pivotArea>
    </format>
    <format dxfId="70">
      <pivotArea type="topRight" dataOnly="0" labelOnly="1" outline="0" offset="F1" fieldPosition="0"/>
    </format>
    <format dxfId="71">
      <pivotArea dataOnly="0" labelOnly="1" fieldPosition="0">
        <references count="1">
          <reference field="2" count="1">
            <x v="8"/>
          </reference>
        </references>
      </pivotArea>
    </format>
    <format dxfId="72">
      <pivotArea collapsedLevelsAreSubtotals="1" fieldPosition="0">
        <references count="2">
          <reference field="2" count="1" selected="0">
            <x v="9"/>
          </reference>
          <reference field="3" count="0"/>
        </references>
      </pivotArea>
    </format>
    <format dxfId="73">
      <pivotArea type="topRight" dataOnly="0" labelOnly="1" outline="0" offset="G1" fieldPosition="0"/>
    </format>
    <format dxfId="74">
      <pivotArea dataOnly="0" labelOnly="1" fieldPosition="0">
        <references count="1">
          <reference field="2" count="1">
            <x v="9"/>
          </reference>
        </references>
      </pivotArea>
    </format>
    <format dxfId="75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76">
      <pivotArea type="topRight" dataOnly="0" labelOnly="1" outline="0" offset="H1" fieldPosition="0"/>
    </format>
    <format dxfId="77">
      <pivotArea dataOnly="0" labelOnly="1" fieldPosition="0">
        <references count="1">
          <reference field="2" count="1">
            <x v="10"/>
          </reference>
        </references>
      </pivotArea>
    </format>
    <format dxfId="78">
      <pivotArea grandCol="1" outline="0" collapsedLevelsAreSubtotals="1" fieldPosition="0"/>
    </format>
    <format dxfId="79">
      <pivotArea type="topRight" dataOnly="0" labelOnly="1" outline="0" offset="J1" fieldPosition="0"/>
    </format>
    <format dxfId="80">
      <pivotArea dataOnly="0" labelOnly="1" grandCol="1" outline="0" fieldPosition="0"/>
    </format>
    <format dxfId="81">
      <pivotArea field="2" grandRow="1" outline="0" collapsedLevelsAreSubtotals="1" axis="axisCol" fieldPosition="0">
        <references count="1">
          <reference field="2" count="1" selected="0">
            <x v="11"/>
          </reference>
        </references>
      </pivotArea>
    </format>
    <format dxfId="82">
      <pivotArea dataOnly="0" labelOnly="1" fieldPosition="0">
        <references count="1">
          <reference field="3" count="2">
            <x v="2"/>
            <x v="3"/>
          </reference>
        </references>
      </pivotArea>
    </format>
    <format dxfId="83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workbookViewId="0">
      <selection activeCell="B9" sqref="B9"/>
    </sheetView>
  </sheetViews>
  <sheetFormatPr baseColWidth="10" defaultRowHeight="14.4" x14ac:dyDescent="0.3"/>
  <cols>
    <col min="1" max="1" width="33.33203125" bestFit="1" customWidth="1"/>
    <col min="2" max="2" width="22.33203125" bestFit="1" customWidth="1"/>
    <col min="3" max="3" width="14.21875" customWidth="1"/>
    <col min="4" max="4" width="10.21875" customWidth="1"/>
    <col min="5" max="5" width="13.44140625" bestFit="1" customWidth="1"/>
    <col min="6" max="6" width="10.21875" customWidth="1"/>
    <col min="7" max="8" width="11.6640625" bestFit="1" customWidth="1"/>
    <col min="9" max="9" width="16.5546875" bestFit="1" customWidth="1"/>
    <col min="10" max="10" width="11.6640625" bestFit="1" customWidth="1"/>
    <col min="11" max="11" width="11.6640625" customWidth="1"/>
    <col min="12" max="12" width="12.6640625" bestFit="1" customWidth="1"/>
  </cols>
  <sheetData>
    <row r="2" spans="1:12" ht="15" thickBot="1" x14ac:dyDescent="0.35"/>
    <row r="3" spans="1:12" x14ac:dyDescent="0.3">
      <c r="A3" s="83" t="s">
        <v>21</v>
      </c>
      <c r="B3" s="82" t="s">
        <v>11</v>
      </c>
      <c r="C3" s="64"/>
      <c r="D3" s="63"/>
      <c r="E3" s="64"/>
      <c r="F3" s="63"/>
      <c r="G3" s="64"/>
      <c r="H3" s="63"/>
      <c r="I3" s="63"/>
      <c r="J3" s="63"/>
      <c r="K3" s="64"/>
      <c r="L3" s="63"/>
    </row>
    <row r="4" spans="1:12" ht="15" thickBot="1" x14ac:dyDescent="0.35">
      <c r="A4" s="81" t="s">
        <v>9</v>
      </c>
      <c r="B4" s="65" t="s">
        <v>8</v>
      </c>
      <c r="C4" s="66" t="s">
        <v>3</v>
      </c>
      <c r="D4" s="65" t="s">
        <v>5</v>
      </c>
      <c r="E4" s="66" t="s">
        <v>26</v>
      </c>
      <c r="F4" s="65" t="s">
        <v>6</v>
      </c>
      <c r="G4" s="66" t="s">
        <v>1</v>
      </c>
      <c r="H4" s="65" t="s">
        <v>7</v>
      </c>
      <c r="I4" s="65" t="s">
        <v>34</v>
      </c>
      <c r="J4" s="65" t="s">
        <v>20</v>
      </c>
      <c r="K4" s="66" t="s">
        <v>29</v>
      </c>
      <c r="L4" s="65" t="s">
        <v>10</v>
      </c>
    </row>
    <row r="5" spans="1:12" x14ac:dyDescent="0.3">
      <c r="A5" s="67" t="s">
        <v>2</v>
      </c>
      <c r="B5" s="68"/>
      <c r="C5" s="69"/>
      <c r="D5" s="70"/>
      <c r="E5" s="69"/>
      <c r="F5" s="70"/>
      <c r="G5" s="69">
        <v>190000</v>
      </c>
      <c r="H5" s="70">
        <v>493500</v>
      </c>
      <c r="I5" s="70">
        <v>790000</v>
      </c>
      <c r="J5" s="70"/>
      <c r="K5" s="69"/>
      <c r="L5" s="70">
        <v>1473500</v>
      </c>
    </row>
    <row r="6" spans="1:12" x14ac:dyDescent="0.3">
      <c r="A6" s="71" t="s">
        <v>18</v>
      </c>
      <c r="B6" s="72"/>
      <c r="C6" s="73"/>
      <c r="D6" s="74"/>
      <c r="E6" s="73"/>
      <c r="F6" s="74"/>
      <c r="G6" s="73">
        <v>395000</v>
      </c>
      <c r="H6" s="74">
        <v>1210000</v>
      </c>
      <c r="I6" s="74"/>
      <c r="J6" s="74">
        <v>105000</v>
      </c>
      <c r="K6" s="73">
        <v>3273409</v>
      </c>
      <c r="L6" s="74">
        <v>4983409</v>
      </c>
    </row>
    <row r="7" spans="1:12" x14ac:dyDescent="0.3">
      <c r="A7" s="71" t="s">
        <v>4</v>
      </c>
      <c r="B7" s="72">
        <v>861724.5</v>
      </c>
      <c r="C7" s="73">
        <v>250000</v>
      </c>
      <c r="D7" s="74">
        <v>106500</v>
      </c>
      <c r="E7" s="73">
        <v>9160000</v>
      </c>
      <c r="F7" s="74">
        <v>865000</v>
      </c>
      <c r="G7" s="73">
        <v>320000</v>
      </c>
      <c r="H7" s="74">
        <v>675000</v>
      </c>
      <c r="I7" s="74"/>
      <c r="J7" s="74">
        <v>990000</v>
      </c>
      <c r="K7" s="73"/>
      <c r="L7" s="74">
        <v>13228224.5</v>
      </c>
    </row>
    <row r="8" spans="1:12" ht="15" thickBot="1" x14ac:dyDescent="0.35">
      <c r="A8" s="75" t="s">
        <v>28</v>
      </c>
      <c r="B8" s="76"/>
      <c r="C8" s="73"/>
      <c r="D8" s="77"/>
      <c r="E8" s="73"/>
      <c r="F8" s="77"/>
      <c r="G8" s="73">
        <v>140000</v>
      </c>
      <c r="H8" s="77">
        <v>585000</v>
      </c>
      <c r="I8" s="77"/>
      <c r="J8" s="74"/>
      <c r="K8" s="73"/>
      <c r="L8" s="74">
        <v>725000</v>
      </c>
    </row>
    <row r="9" spans="1:12" ht="15" thickBot="1" x14ac:dyDescent="0.35">
      <c r="A9" s="78" t="s">
        <v>10</v>
      </c>
      <c r="B9" s="79">
        <v>861724.5</v>
      </c>
      <c r="C9" s="79">
        <v>250000</v>
      </c>
      <c r="D9" s="79">
        <v>106500</v>
      </c>
      <c r="E9" s="79">
        <v>9160000</v>
      </c>
      <c r="F9" s="79">
        <v>865000</v>
      </c>
      <c r="G9" s="79">
        <v>1045000</v>
      </c>
      <c r="H9" s="79">
        <v>2963500</v>
      </c>
      <c r="I9" s="79">
        <v>790000</v>
      </c>
      <c r="J9" s="80">
        <v>1095000</v>
      </c>
      <c r="K9" s="80">
        <v>3273409</v>
      </c>
      <c r="L9" s="80">
        <v>20410133.5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6" sqref="B16"/>
    </sheetView>
  </sheetViews>
  <sheetFormatPr baseColWidth="10" defaultColWidth="10.88671875" defaultRowHeight="13.8" x14ac:dyDescent="0.3"/>
  <cols>
    <col min="1" max="1" width="12.44140625" style="2" customWidth="1"/>
    <col min="2" max="2" width="92.4414062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43.8" thickBot="1" x14ac:dyDescent="0.35">
      <c r="A1" s="6" t="s">
        <v>0</v>
      </c>
      <c r="B1" s="7" t="s">
        <v>12</v>
      </c>
      <c r="C1" s="7" t="s">
        <v>13</v>
      </c>
      <c r="D1" s="7" t="s">
        <v>14</v>
      </c>
      <c r="E1" s="8" t="s">
        <v>15</v>
      </c>
      <c r="F1" s="9" t="s">
        <v>16</v>
      </c>
      <c r="G1" s="10" t="s">
        <v>17</v>
      </c>
    </row>
    <row r="2" spans="1:7" ht="14.4" x14ac:dyDescent="0.3">
      <c r="A2" s="11">
        <v>46023</v>
      </c>
      <c r="B2" s="12" t="s">
        <v>22</v>
      </c>
      <c r="C2" s="13" t="s">
        <v>1</v>
      </c>
      <c r="D2" s="14" t="s">
        <v>18</v>
      </c>
      <c r="E2" s="15">
        <v>15000</v>
      </c>
      <c r="F2" s="16">
        <f>+E2/G2</f>
        <v>1.7610324928809673</v>
      </c>
      <c r="G2" s="17">
        <v>8517.7304000000004</v>
      </c>
    </row>
    <row r="3" spans="1:7" ht="14.4" x14ac:dyDescent="0.3">
      <c r="A3" s="18">
        <v>46023</v>
      </c>
      <c r="B3" s="19" t="s">
        <v>22</v>
      </c>
      <c r="C3" s="20" t="s">
        <v>1</v>
      </c>
      <c r="D3" s="21" t="s">
        <v>4</v>
      </c>
      <c r="E3" s="22">
        <v>50000</v>
      </c>
      <c r="F3" s="23">
        <f t="shared" ref="F3:F56" si="0">+E3/G3</f>
        <v>5.8701083096032249</v>
      </c>
      <c r="G3" s="24">
        <v>8517.7304000000004</v>
      </c>
    </row>
    <row r="4" spans="1:7" ht="14.4" x14ac:dyDescent="0.3">
      <c r="A4" s="26">
        <v>46024</v>
      </c>
      <c r="B4" s="27" t="s">
        <v>40</v>
      </c>
      <c r="C4" s="28" t="s">
        <v>8</v>
      </c>
      <c r="D4" s="20" t="s">
        <v>4</v>
      </c>
      <c r="E4" s="22">
        <v>118000</v>
      </c>
      <c r="F4" s="23">
        <f t="shared" si="0"/>
        <v>13.853455610663611</v>
      </c>
      <c r="G4" s="24">
        <v>8517.7304000000004</v>
      </c>
    </row>
    <row r="5" spans="1:7" ht="14.4" x14ac:dyDescent="0.3">
      <c r="A5" s="18">
        <v>46025</v>
      </c>
      <c r="B5" s="19" t="s">
        <v>22</v>
      </c>
      <c r="C5" s="29" t="s">
        <v>1</v>
      </c>
      <c r="D5" s="20" t="s">
        <v>18</v>
      </c>
      <c r="E5" s="22">
        <v>50000</v>
      </c>
      <c r="F5" s="23">
        <f t="shared" si="0"/>
        <v>5.8701083096032249</v>
      </c>
      <c r="G5" s="24">
        <v>8517.7304000000004</v>
      </c>
    </row>
    <row r="6" spans="1:7" ht="14.4" x14ac:dyDescent="0.3">
      <c r="A6" s="30">
        <v>46027</v>
      </c>
      <c r="B6" s="31" t="s">
        <v>41</v>
      </c>
      <c r="C6" s="29" t="s">
        <v>8</v>
      </c>
      <c r="D6" s="20" t="s">
        <v>4</v>
      </c>
      <c r="E6" s="22">
        <v>59000</v>
      </c>
      <c r="F6" s="23">
        <f t="shared" si="0"/>
        <v>6.9267278053318053</v>
      </c>
      <c r="G6" s="24">
        <v>8517.7304000000004</v>
      </c>
    </row>
    <row r="7" spans="1:7" ht="14.4" x14ac:dyDescent="0.3">
      <c r="A7" s="30">
        <v>46027</v>
      </c>
      <c r="B7" s="31" t="s">
        <v>41</v>
      </c>
      <c r="C7" s="29" t="s">
        <v>8</v>
      </c>
      <c r="D7" s="20" t="s">
        <v>4</v>
      </c>
      <c r="E7" s="22">
        <f>+G7*F7</f>
        <v>251273.04680000001</v>
      </c>
      <c r="F7" s="32">
        <v>29.5</v>
      </c>
      <c r="G7" s="24">
        <v>8517.7304000000004</v>
      </c>
    </row>
    <row r="8" spans="1:7" ht="14.4" x14ac:dyDescent="0.3">
      <c r="A8" s="18">
        <v>46027</v>
      </c>
      <c r="B8" s="33" t="s">
        <v>23</v>
      </c>
      <c r="C8" s="34" t="s">
        <v>6</v>
      </c>
      <c r="D8" s="35" t="s">
        <v>4</v>
      </c>
      <c r="E8" s="36">
        <v>150000</v>
      </c>
      <c r="F8" s="23">
        <f t="shared" si="0"/>
        <v>17.610324928809675</v>
      </c>
      <c r="G8" s="24">
        <v>8517.7304000000004</v>
      </c>
    </row>
    <row r="9" spans="1:7" ht="14.4" x14ac:dyDescent="0.3">
      <c r="A9" s="18">
        <v>46027</v>
      </c>
      <c r="B9" s="33" t="s">
        <v>24</v>
      </c>
      <c r="C9" s="20" t="s">
        <v>1</v>
      </c>
      <c r="D9" s="20" t="s">
        <v>4</v>
      </c>
      <c r="E9" s="36">
        <v>50000</v>
      </c>
      <c r="F9" s="23">
        <f t="shared" si="0"/>
        <v>5.8701083096032249</v>
      </c>
      <c r="G9" s="24">
        <v>8517.7304000000004</v>
      </c>
    </row>
    <row r="10" spans="1:7" ht="14.4" x14ac:dyDescent="0.3">
      <c r="A10" s="26">
        <v>46027</v>
      </c>
      <c r="B10" s="27" t="s">
        <v>41</v>
      </c>
      <c r="C10" s="20" t="s">
        <v>8</v>
      </c>
      <c r="D10" s="20" t="s">
        <v>4</v>
      </c>
      <c r="E10" s="36">
        <v>59000</v>
      </c>
      <c r="F10" s="23">
        <f t="shared" si="0"/>
        <v>6.9267278053318053</v>
      </c>
      <c r="G10" s="24">
        <v>8517.7304000000004</v>
      </c>
    </row>
    <row r="11" spans="1:7" ht="14.4" x14ac:dyDescent="0.3">
      <c r="A11" s="18">
        <v>46028</v>
      </c>
      <c r="B11" s="19" t="s">
        <v>22</v>
      </c>
      <c r="C11" s="20" t="s">
        <v>1</v>
      </c>
      <c r="D11" s="20" t="s">
        <v>18</v>
      </c>
      <c r="E11" s="36">
        <v>50000</v>
      </c>
      <c r="F11" s="23">
        <f t="shared" si="0"/>
        <v>5.8701083096032249</v>
      </c>
      <c r="G11" s="24">
        <v>8517.7304000000004</v>
      </c>
    </row>
    <row r="12" spans="1:7" ht="14.4" x14ac:dyDescent="0.3">
      <c r="A12" s="18">
        <v>46028</v>
      </c>
      <c r="B12" s="19" t="s">
        <v>25</v>
      </c>
      <c r="C12" s="20" t="s">
        <v>20</v>
      </c>
      <c r="D12" s="20" t="s">
        <v>4</v>
      </c>
      <c r="E12" s="36">
        <v>990000</v>
      </c>
      <c r="F12" s="23">
        <f t="shared" si="0"/>
        <v>116.22814453014385</v>
      </c>
      <c r="G12" s="24">
        <v>8517.7304000000004</v>
      </c>
    </row>
    <row r="13" spans="1:7" ht="14.4" x14ac:dyDescent="0.3">
      <c r="A13" s="26">
        <v>46029</v>
      </c>
      <c r="B13" s="27" t="s">
        <v>42</v>
      </c>
      <c r="C13" s="37" t="s">
        <v>26</v>
      </c>
      <c r="D13" s="38" t="s">
        <v>4</v>
      </c>
      <c r="E13" s="39">
        <v>5500000</v>
      </c>
      <c r="F13" s="23">
        <f t="shared" si="0"/>
        <v>645.71191405635466</v>
      </c>
      <c r="G13" s="24">
        <v>8517.7304000000004</v>
      </c>
    </row>
    <row r="14" spans="1:7" ht="14.4" x14ac:dyDescent="0.3">
      <c r="A14" s="26">
        <v>46029</v>
      </c>
      <c r="B14" s="27" t="s">
        <v>43</v>
      </c>
      <c r="C14" s="20" t="s">
        <v>8</v>
      </c>
      <c r="D14" s="20" t="s">
        <v>4</v>
      </c>
      <c r="E14" s="39">
        <v>17700</v>
      </c>
      <c r="F14" s="23">
        <f t="shared" si="0"/>
        <v>2.0780183415995417</v>
      </c>
      <c r="G14" s="24">
        <v>8517.7304000000004</v>
      </c>
    </row>
    <row r="15" spans="1:7" ht="14.4" x14ac:dyDescent="0.3">
      <c r="A15" s="26">
        <v>46030</v>
      </c>
      <c r="B15" s="25" t="s">
        <v>27</v>
      </c>
      <c r="C15" s="40" t="s">
        <v>5</v>
      </c>
      <c r="D15" s="20" t="s">
        <v>4</v>
      </c>
      <c r="E15" s="39">
        <v>106500</v>
      </c>
      <c r="F15" s="23">
        <f t="shared" si="0"/>
        <v>12.503330699454869</v>
      </c>
      <c r="G15" s="24">
        <v>8517.7304000000004</v>
      </c>
    </row>
    <row r="16" spans="1:7" ht="14.4" x14ac:dyDescent="0.3">
      <c r="A16" s="26">
        <v>45665</v>
      </c>
      <c r="B16" s="25" t="s">
        <v>44</v>
      </c>
      <c r="C16" s="20" t="s">
        <v>8</v>
      </c>
      <c r="D16" s="20" t="s">
        <v>4</v>
      </c>
      <c r="E16" s="39">
        <v>177000</v>
      </c>
      <c r="F16" s="23">
        <f t="shared" si="0"/>
        <v>20.780183415995413</v>
      </c>
      <c r="G16" s="24">
        <v>8517.7304000000004</v>
      </c>
    </row>
    <row r="17" spans="1:7" ht="14.4" x14ac:dyDescent="0.3">
      <c r="A17" s="18">
        <v>46031</v>
      </c>
      <c r="B17" s="19" t="s">
        <v>22</v>
      </c>
      <c r="C17" s="20" t="s">
        <v>1</v>
      </c>
      <c r="D17" s="20" t="s">
        <v>4</v>
      </c>
      <c r="E17" s="36">
        <v>50000</v>
      </c>
      <c r="F17" s="23">
        <f t="shared" si="0"/>
        <v>5.8701083096032249</v>
      </c>
      <c r="G17" s="24">
        <v>8517.7304000000004</v>
      </c>
    </row>
    <row r="18" spans="1:7" ht="14.4" x14ac:dyDescent="0.3">
      <c r="A18" s="18">
        <v>46034</v>
      </c>
      <c r="B18" s="19" t="s">
        <v>22</v>
      </c>
      <c r="C18" s="20" t="s">
        <v>1</v>
      </c>
      <c r="D18" s="20" t="s">
        <v>18</v>
      </c>
      <c r="E18" s="36">
        <v>50000</v>
      </c>
      <c r="F18" s="23">
        <f t="shared" si="0"/>
        <v>5.8701083096032249</v>
      </c>
      <c r="G18" s="24">
        <v>8517.7304000000004</v>
      </c>
    </row>
    <row r="19" spans="1:7" ht="14.4" x14ac:dyDescent="0.3">
      <c r="A19" s="18">
        <v>46034</v>
      </c>
      <c r="B19" s="19" t="s">
        <v>22</v>
      </c>
      <c r="C19" s="20" t="s">
        <v>1</v>
      </c>
      <c r="D19" s="20" t="s">
        <v>4</v>
      </c>
      <c r="E19" s="36">
        <v>50000</v>
      </c>
      <c r="F19" s="23">
        <f t="shared" si="0"/>
        <v>5.8701083096032249</v>
      </c>
      <c r="G19" s="24">
        <v>8517.7304000000004</v>
      </c>
    </row>
    <row r="20" spans="1:7" ht="14.4" x14ac:dyDescent="0.3">
      <c r="A20" s="18">
        <v>46034</v>
      </c>
      <c r="B20" s="19" t="s">
        <v>22</v>
      </c>
      <c r="C20" s="35" t="s">
        <v>1</v>
      </c>
      <c r="D20" s="35" t="s">
        <v>2</v>
      </c>
      <c r="E20" s="36">
        <v>40000</v>
      </c>
      <c r="F20" s="23">
        <f t="shared" si="0"/>
        <v>4.6960866476825798</v>
      </c>
      <c r="G20" s="24">
        <v>8517.7304000000004</v>
      </c>
    </row>
    <row r="21" spans="1:7" ht="15" thickBot="1" x14ac:dyDescent="0.35">
      <c r="A21" s="18">
        <v>46034</v>
      </c>
      <c r="B21" s="19" t="s">
        <v>22</v>
      </c>
      <c r="C21" s="20" t="s">
        <v>1</v>
      </c>
      <c r="D21" s="41" t="s">
        <v>28</v>
      </c>
      <c r="E21" s="36">
        <v>40000</v>
      </c>
      <c r="F21" s="23">
        <f t="shared" si="0"/>
        <v>4.6960866476825798</v>
      </c>
      <c r="G21" s="24">
        <v>8517.7304000000004</v>
      </c>
    </row>
    <row r="22" spans="1:7" ht="14.4" x14ac:dyDescent="0.3">
      <c r="A22" s="26">
        <v>46035</v>
      </c>
      <c r="B22" s="25" t="s">
        <v>45</v>
      </c>
      <c r="C22" s="20" t="s">
        <v>8</v>
      </c>
      <c r="D22" s="20" t="s">
        <v>4</v>
      </c>
      <c r="E22" s="39">
        <v>177000</v>
      </c>
      <c r="F22" s="23">
        <f t="shared" si="0"/>
        <v>20.780183415995413</v>
      </c>
      <c r="G22" s="24">
        <v>8517.7304000000004</v>
      </c>
    </row>
    <row r="23" spans="1:7" ht="14.4" x14ac:dyDescent="0.3">
      <c r="A23" s="26">
        <v>46038</v>
      </c>
      <c r="B23" s="25" t="s">
        <v>46</v>
      </c>
      <c r="C23" s="42" t="s">
        <v>29</v>
      </c>
      <c r="D23" s="43" t="s">
        <v>18</v>
      </c>
      <c r="E23" s="39">
        <v>3273409</v>
      </c>
      <c r="F23" s="23">
        <f t="shared" si="0"/>
        <v>384.30530743259965</v>
      </c>
      <c r="G23" s="24">
        <v>8517.7304000000004</v>
      </c>
    </row>
    <row r="24" spans="1:7" ht="14.4" x14ac:dyDescent="0.3">
      <c r="A24" s="18">
        <v>46038</v>
      </c>
      <c r="B24" s="19" t="s">
        <v>30</v>
      </c>
      <c r="C24" s="44" t="s">
        <v>26</v>
      </c>
      <c r="D24" s="45" t="s">
        <v>4</v>
      </c>
      <c r="E24" s="36">
        <v>60000</v>
      </c>
      <c r="F24" s="23">
        <f t="shared" si="0"/>
        <v>7.0441299715238692</v>
      </c>
      <c r="G24" s="24">
        <v>8517.7304000000004</v>
      </c>
    </row>
    <row r="25" spans="1:7" ht="14.4" x14ac:dyDescent="0.3">
      <c r="A25" s="18">
        <v>46041</v>
      </c>
      <c r="B25" s="19" t="s">
        <v>22</v>
      </c>
      <c r="C25" s="20" t="s">
        <v>1</v>
      </c>
      <c r="D25" s="20" t="s">
        <v>18</v>
      </c>
      <c r="E25" s="36">
        <v>80000</v>
      </c>
      <c r="F25" s="23">
        <f t="shared" si="0"/>
        <v>9.3921732953651595</v>
      </c>
      <c r="G25" s="24">
        <v>8517.7304000000004</v>
      </c>
    </row>
    <row r="26" spans="1:7" ht="14.4" x14ac:dyDescent="0.3">
      <c r="A26" s="18">
        <v>46041</v>
      </c>
      <c r="B26" s="19" t="s">
        <v>22</v>
      </c>
      <c r="C26" s="20" t="s">
        <v>1</v>
      </c>
      <c r="D26" s="20" t="s">
        <v>4</v>
      </c>
      <c r="E26" s="36">
        <v>50000</v>
      </c>
      <c r="F26" s="23">
        <f t="shared" si="0"/>
        <v>5.8701083096032249</v>
      </c>
      <c r="G26" s="24">
        <v>8517.7304000000004</v>
      </c>
    </row>
    <row r="27" spans="1:7" ht="14.4" x14ac:dyDescent="0.3">
      <c r="A27" s="18">
        <v>46041</v>
      </c>
      <c r="B27" s="19" t="s">
        <v>22</v>
      </c>
      <c r="C27" s="20" t="s">
        <v>1</v>
      </c>
      <c r="D27" s="20" t="s">
        <v>2</v>
      </c>
      <c r="E27" s="36">
        <v>40000</v>
      </c>
      <c r="F27" s="23">
        <f t="shared" si="0"/>
        <v>4.6960866476825798</v>
      </c>
      <c r="G27" s="24">
        <v>8517.7304000000004</v>
      </c>
    </row>
    <row r="28" spans="1:7" ht="14.4" x14ac:dyDescent="0.3">
      <c r="A28" s="18">
        <v>46041</v>
      </c>
      <c r="B28" s="19" t="s">
        <v>22</v>
      </c>
      <c r="C28" s="20" t="s">
        <v>1</v>
      </c>
      <c r="D28" s="20" t="s">
        <v>28</v>
      </c>
      <c r="E28" s="36">
        <v>40000</v>
      </c>
      <c r="F28" s="23">
        <f t="shared" si="0"/>
        <v>4.6960866476825798</v>
      </c>
      <c r="G28" s="24">
        <v>8517.7304000000004</v>
      </c>
    </row>
    <row r="29" spans="1:7" ht="14.4" x14ac:dyDescent="0.3">
      <c r="A29" s="18">
        <v>46041</v>
      </c>
      <c r="B29" s="19" t="s">
        <v>31</v>
      </c>
      <c r="C29" s="46" t="s">
        <v>26</v>
      </c>
      <c r="D29" s="47" t="s">
        <v>4</v>
      </c>
      <c r="E29" s="36">
        <v>2400000</v>
      </c>
      <c r="F29" s="23">
        <f t="shared" si="0"/>
        <v>281.7651988609548</v>
      </c>
      <c r="G29" s="24">
        <v>8517.7304000000004</v>
      </c>
    </row>
    <row r="30" spans="1:7" ht="14.4" x14ac:dyDescent="0.3">
      <c r="A30" s="18">
        <v>46042</v>
      </c>
      <c r="B30" s="19" t="s">
        <v>47</v>
      </c>
      <c r="C30" s="20" t="s">
        <v>20</v>
      </c>
      <c r="D30" s="20" t="s">
        <v>18</v>
      </c>
      <c r="E30" s="36">
        <v>105000</v>
      </c>
      <c r="F30" s="23">
        <f t="shared" si="0"/>
        <v>12.327227450166772</v>
      </c>
      <c r="G30" s="24">
        <v>8517.7304000000004</v>
      </c>
    </row>
    <row r="31" spans="1:7" ht="14.4" x14ac:dyDescent="0.3">
      <c r="A31" s="48">
        <v>46042</v>
      </c>
      <c r="B31" s="19" t="s">
        <v>22</v>
      </c>
      <c r="C31" s="20" t="s">
        <v>1</v>
      </c>
      <c r="D31" s="20" t="s">
        <v>18</v>
      </c>
      <c r="E31" s="36">
        <v>50000</v>
      </c>
      <c r="F31" s="23">
        <f t="shared" si="0"/>
        <v>5.8701083096032249</v>
      </c>
      <c r="G31" s="24">
        <v>8517.7304000000004</v>
      </c>
    </row>
    <row r="32" spans="1:7" ht="14.4" x14ac:dyDescent="0.3">
      <c r="A32" s="48">
        <v>46041</v>
      </c>
      <c r="B32" s="19" t="s">
        <v>19</v>
      </c>
      <c r="C32" s="42" t="s">
        <v>26</v>
      </c>
      <c r="D32" s="49" t="s">
        <v>4</v>
      </c>
      <c r="E32" s="36">
        <v>1200000</v>
      </c>
      <c r="F32" s="23">
        <f t="shared" si="0"/>
        <v>140.8825994304774</v>
      </c>
      <c r="G32" s="24">
        <v>8517.7304000000004</v>
      </c>
    </row>
    <row r="33" spans="1:7" ht="14.4" x14ac:dyDescent="0.3">
      <c r="A33" s="48">
        <v>46043</v>
      </c>
      <c r="B33" s="19" t="s">
        <v>32</v>
      </c>
      <c r="C33" s="20" t="s">
        <v>7</v>
      </c>
      <c r="D33" s="20" t="s">
        <v>18</v>
      </c>
      <c r="E33" s="36">
        <v>300000</v>
      </c>
      <c r="F33" s="23">
        <f t="shared" si="0"/>
        <v>35.22064985761935</v>
      </c>
      <c r="G33" s="24">
        <v>8517.7304000000004</v>
      </c>
    </row>
    <row r="34" spans="1:7" ht="14.4" x14ac:dyDescent="0.3">
      <c r="A34" s="48">
        <v>46043</v>
      </c>
      <c r="B34" s="19" t="s">
        <v>33</v>
      </c>
      <c r="C34" s="20" t="s">
        <v>6</v>
      </c>
      <c r="D34" s="20" t="s">
        <v>4</v>
      </c>
      <c r="E34" s="36">
        <v>410000</v>
      </c>
      <c r="F34" s="23">
        <f t="shared" si="0"/>
        <v>48.13488813874644</v>
      </c>
      <c r="G34" s="24">
        <v>8517.7304000000004</v>
      </c>
    </row>
    <row r="35" spans="1:7" ht="14.4" x14ac:dyDescent="0.3">
      <c r="A35" s="48">
        <v>46045</v>
      </c>
      <c r="B35" s="19" t="s">
        <v>48</v>
      </c>
      <c r="C35" s="50" t="s">
        <v>3</v>
      </c>
      <c r="D35" s="51" t="s">
        <v>4</v>
      </c>
      <c r="E35" s="36">
        <v>50000</v>
      </c>
      <c r="F35" s="23">
        <f t="shared" si="0"/>
        <v>5.8701083096032249</v>
      </c>
      <c r="G35" s="24">
        <v>8517.7304000000004</v>
      </c>
    </row>
    <row r="36" spans="1:7" ht="14.4" x14ac:dyDescent="0.3">
      <c r="A36" s="48">
        <v>46047</v>
      </c>
      <c r="B36" s="19" t="s">
        <v>49</v>
      </c>
      <c r="C36" s="52" t="s">
        <v>34</v>
      </c>
      <c r="D36" s="38" t="s">
        <v>2</v>
      </c>
      <c r="E36" s="36">
        <v>790000</v>
      </c>
      <c r="F36" s="23">
        <f t="shared" si="0"/>
        <v>92.747711291730951</v>
      </c>
      <c r="G36" s="24">
        <v>8517.7304000000004</v>
      </c>
    </row>
    <row r="37" spans="1:7" ht="14.4" x14ac:dyDescent="0.3">
      <c r="A37" s="48">
        <v>46048</v>
      </c>
      <c r="B37" s="19" t="s">
        <v>35</v>
      </c>
      <c r="C37" s="53" t="s">
        <v>3</v>
      </c>
      <c r="D37" s="54" t="s">
        <v>4</v>
      </c>
      <c r="E37" s="36">
        <v>200000</v>
      </c>
      <c r="F37" s="23">
        <f t="shared" si="0"/>
        <v>23.4804332384129</v>
      </c>
      <c r="G37" s="24">
        <v>8517.7304000000004</v>
      </c>
    </row>
    <row r="38" spans="1:7" ht="14.4" x14ac:dyDescent="0.3">
      <c r="A38" s="48">
        <v>46048</v>
      </c>
      <c r="B38" s="19" t="s">
        <v>22</v>
      </c>
      <c r="C38" s="20" t="s">
        <v>1</v>
      </c>
      <c r="D38" s="20" t="s">
        <v>18</v>
      </c>
      <c r="E38" s="36">
        <v>50000</v>
      </c>
      <c r="F38" s="23">
        <f t="shared" si="0"/>
        <v>5.8701083096032249</v>
      </c>
      <c r="G38" s="24">
        <v>8517.7304000000004</v>
      </c>
    </row>
    <row r="39" spans="1:7" ht="14.4" x14ac:dyDescent="0.3">
      <c r="A39" s="48">
        <v>46048</v>
      </c>
      <c r="B39" s="19" t="s">
        <v>22</v>
      </c>
      <c r="C39" s="20" t="s">
        <v>1</v>
      </c>
      <c r="D39" s="20" t="s">
        <v>2</v>
      </c>
      <c r="E39" s="36">
        <v>50000</v>
      </c>
      <c r="F39" s="23">
        <f t="shared" si="0"/>
        <v>5.8701083096032249</v>
      </c>
      <c r="G39" s="24">
        <v>8517.7304000000004</v>
      </c>
    </row>
    <row r="40" spans="1:7" ht="14.4" x14ac:dyDescent="0.3">
      <c r="A40" s="48">
        <v>46048</v>
      </c>
      <c r="B40" s="19" t="s">
        <v>22</v>
      </c>
      <c r="C40" s="20" t="s">
        <v>1</v>
      </c>
      <c r="D40" s="20" t="s">
        <v>4</v>
      </c>
      <c r="E40" s="36">
        <v>50000</v>
      </c>
      <c r="F40" s="23">
        <f t="shared" si="0"/>
        <v>5.8701083096032249</v>
      </c>
      <c r="G40" s="24">
        <v>8517.7304000000004</v>
      </c>
    </row>
    <row r="41" spans="1:7" ht="14.4" x14ac:dyDescent="0.3">
      <c r="A41" s="48">
        <v>46048</v>
      </c>
      <c r="B41" s="19" t="s">
        <v>22</v>
      </c>
      <c r="C41" s="20" t="s">
        <v>1</v>
      </c>
      <c r="D41" s="55" t="s">
        <v>2</v>
      </c>
      <c r="E41" s="36">
        <v>40000</v>
      </c>
      <c r="F41" s="23">
        <f t="shared" si="0"/>
        <v>4.6960866476825798</v>
      </c>
      <c r="G41" s="24">
        <v>8517.7304000000004</v>
      </c>
    </row>
    <row r="42" spans="1:7" ht="14.4" x14ac:dyDescent="0.3">
      <c r="A42" s="48">
        <v>46048</v>
      </c>
      <c r="B42" s="19" t="s">
        <v>22</v>
      </c>
      <c r="C42" s="20" t="s">
        <v>1</v>
      </c>
      <c r="D42" s="55" t="s">
        <v>28</v>
      </c>
      <c r="E42" s="36">
        <v>40000</v>
      </c>
      <c r="F42" s="23">
        <f t="shared" si="0"/>
        <v>4.6960866476825798</v>
      </c>
      <c r="G42" s="24">
        <v>8517.7304000000004</v>
      </c>
    </row>
    <row r="43" spans="1:7" ht="14.4" x14ac:dyDescent="0.3">
      <c r="A43" s="56">
        <v>46049</v>
      </c>
      <c r="B43" s="19" t="s">
        <v>50</v>
      </c>
      <c r="C43" s="20" t="s">
        <v>6</v>
      </c>
      <c r="D43" s="55" t="s">
        <v>4</v>
      </c>
      <c r="E43" s="36">
        <v>50000</v>
      </c>
      <c r="F43" s="23">
        <f t="shared" si="0"/>
        <v>5.8701083096032249</v>
      </c>
      <c r="G43" s="24">
        <v>8517.7304000000004</v>
      </c>
    </row>
    <row r="44" spans="1:7" ht="14.4" x14ac:dyDescent="0.3">
      <c r="A44" s="56">
        <v>46050</v>
      </c>
      <c r="B44" s="19" t="s">
        <v>36</v>
      </c>
      <c r="C44" s="54" t="s">
        <v>6</v>
      </c>
      <c r="D44" s="54" t="s">
        <v>4</v>
      </c>
      <c r="E44" s="36">
        <v>25000</v>
      </c>
      <c r="F44" s="23">
        <f t="shared" si="0"/>
        <v>2.9350541548016125</v>
      </c>
      <c r="G44" s="24">
        <v>8517.7304000000004</v>
      </c>
    </row>
    <row r="45" spans="1:7" ht="14.4" x14ac:dyDescent="0.3">
      <c r="A45" s="56">
        <v>46051</v>
      </c>
      <c r="B45" s="19" t="s">
        <v>37</v>
      </c>
      <c r="C45" s="21" t="s">
        <v>6</v>
      </c>
      <c r="D45" s="21" t="s">
        <v>4</v>
      </c>
      <c r="E45" s="36">
        <v>80000</v>
      </c>
      <c r="F45" s="23">
        <f t="shared" si="0"/>
        <v>9.3921732953651595</v>
      </c>
      <c r="G45" s="24">
        <v>8517.7304000000004</v>
      </c>
    </row>
    <row r="46" spans="1:7" ht="14.4" customHeight="1" x14ac:dyDescent="0.3">
      <c r="A46" s="56">
        <v>46051</v>
      </c>
      <c r="B46" s="19" t="s">
        <v>22</v>
      </c>
      <c r="C46" s="29" t="s">
        <v>1</v>
      </c>
      <c r="D46" s="29" t="s">
        <v>18</v>
      </c>
      <c r="E46" s="36">
        <v>50000</v>
      </c>
      <c r="F46" s="23">
        <f t="shared" si="0"/>
        <v>5.8701083096032249</v>
      </c>
      <c r="G46" s="24">
        <v>8517.7304000000004</v>
      </c>
    </row>
    <row r="47" spans="1:7" ht="14.4" x14ac:dyDescent="0.3">
      <c r="A47" s="56">
        <v>46051</v>
      </c>
      <c r="B47" s="19" t="s">
        <v>51</v>
      </c>
      <c r="C47" s="35" t="s">
        <v>1</v>
      </c>
      <c r="D47" s="35" t="s">
        <v>2</v>
      </c>
      <c r="E47" s="36">
        <v>20000</v>
      </c>
      <c r="F47" s="23">
        <f t="shared" si="0"/>
        <v>2.3480433238412899</v>
      </c>
      <c r="G47" s="24">
        <v>8517.7304000000004</v>
      </c>
    </row>
    <row r="48" spans="1:7" ht="14.4" x14ac:dyDescent="0.3">
      <c r="A48" s="56">
        <v>46051</v>
      </c>
      <c r="B48" s="19" t="s">
        <v>22</v>
      </c>
      <c r="C48" s="35" t="s">
        <v>1</v>
      </c>
      <c r="D48" s="35" t="s">
        <v>28</v>
      </c>
      <c r="E48" s="36">
        <v>20000</v>
      </c>
      <c r="F48" s="23">
        <f t="shared" si="0"/>
        <v>2.3480433238412899</v>
      </c>
      <c r="G48" s="24">
        <v>8517.7304000000004</v>
      </c>
    </row>
    <row r="49" spans="1:7" ht="14.4" x14ac:dyDescent="0.3">
      <c r="A49" s="56">
        <v>46051</v>
      </c>
      <c r="B49" s="19" t="s">
        <v>22</v>
      </c>
      <c r="C49" s="35" t="s">
        <v>1</v>
      </c>
      <c r="D49" s="45" t="s">
        <v>4</v>
      </c>
      <c r="E49" s="36">
        <v>20000</v>
      </c>
      <c r="F49" s="23">
        <f t="shared" si="0"/>
        <v>2.3480433238412899</v>
      </c>
      <c r="G49" s="24">
        <v>8517.7304000000004</v>
      </c>
    </row>
    <row r="50" spans="1:7" ht="14.4" x14ac:dyDescent="0.3">
      <c r="A50" s="56">
        <v>46051</v>
      </c>
      <c r="B50" s="19" t="s">
        <v>38</v>
      </c>
      <c r="C50" s="35" t="s">
        <v>6</v>
      </c>
      <c r="D50" s="45" t="s">
        <v>4</v>
      </c>
      <c r="E50" s="36">
        <v>50000</v>
      </c>
      <c r="F50" s="23">
        <f t="shared" si="0"/>
        <v>5.8701083096032249</v>
      </c>
      <c r="G50" s="24">
        <v>8517.7304000000004</v>
      </c>
    </row>
    <row r="51" spans="1:7" ht="14.4" x14ac:dyDescent="0.3">
      <c r="A51" s="56">
        <v>46052</v>
      </c>
      <c r="B51" s="19" t="s">
        <v>53</v>
      </c>
      <c r="C51" s="35" t="s">
        <v>6</v>
      </c>
      <c r="D51" s="45" t="s">
        <v>4</v>
      </c>
      <c r="E51" s="57">
        <v>70000</v>
      </c>
      <c r="F51" s="23">
        <f t="shared" si="0"/>
        <v>8.2181516334445153</v>
      </c>
      <c r="G51" s="24">
        <v>8517.7304000000004</v>
      </c>
    </row>
    <row r="52" spans="1:7" ht="14.4" x14ac:dyDescent="0.3">
      <c r="A52" s="56">
        <v>46052</v>
      </c>
      <c r="B52" s="19" t="s">
        <v>39</v>
      </c>
      <c r="C52" s="35" t="s">
        <v>6</v>
      </c>
      <c r="D52" s="35" t="s">
        <v>4</v>
      </c>
      <c r="E52" s="57">
        <v>30000</v>
      </c>
      <c r="F52" s="23">
        <f t="shared" si="0"/>
        <v>3.5220649857619346</v>
      </c>
      <c r="G52" s="24">
        <v>8517.7304000000004</v>
      </c>
    </row>
    <row r="53" spans="1:7" ht="14.4" x14ac:dyDescent="0.3">
      <c r="A53" s="56">
        <v>46053</v>
      </c>
      <c r="B53" s="19" t="s">
        <v>52</v>
      </c>
      <c r="C53" s="35" t="s">
        <v>7</v>
      </c>
      <c r="D53" s="35" t="s">
        <v>18</v>
      </c>
      <c r="E53" s="57">
        <v>910000</v>
      </c>
      <c r="F53" s="23">
        <f t="shared" si="0"/>
        <v>106.83597123477868</v>
      </c>
      <c r="G53" s="24">
        <v>8517.7304000000004</v>
      </c>
    </row>
    <row r="54" spans="1:7" ht="14.4" x14ac:dyDescent="0.3">
      <c r="A54" s="56">
        <v>46053</v>
      </c>
      <c r="B54" s="19" t="s">
        <v>52</v>
      </c>
      <c r="C54" s="35" t="s">
        <v>7</v>
      </c>
      <c r="D54" s="35" t="s">
        <v>4</v>
      </c>
      <c r="E54" s="57">
        <v>675000</v>
      </c>
      <c r="F54" s="23">
        <f t="shared" si="0"/>
        <v>79.24646217964353</v>
      </c>
      <c r="G54" s="24">
        <v>8517.7304000000004</v>
      </c>
    </row>
    <row r="55" spans="1:7" ht="14.4" x14ac:dyDescent="0.3">
      <c r="A55" s="56">
        <v>46053</v>
      </c>
      <c r="B55" s="19" t="s">
        <v>52</v>
      </c>
      <c r="C55" s="20" t="s">
        <v>7</v>
      </c>
      <c r="D55" s="35" t="s">
        <v>2</v>
      </c>
      <c r="E55" s="57">
        <v>493500</v>
      </c>
      <c r="F55" s="23">
        <f t="shared" si="0"/>
        <v>57.937969015783828</v>
      </c>
      <c r="G55" s="24">
        <v>8517.7304000000004</v>
      </c>
    </row>
    <row r="56" spans="1:7" ht="15" thickBot="1" x14ac:dyDescent="0.35">
      <c r="A56" s="58">
        <v>46053</v>
      </c>
      <c r="B56" s="19" t="s">
        <v>52</v>
      </c>
      <c r="C56" s="59" t="s">
        <v>7</v>
      </c>
      <c r="D56" s="59" t="s">
        <v>28</v>
      </c>
      <c r="E56" s="60">
        <v>585000</v>
      </c>
      <c r="F56" s="61">
        <f t="shared" si="0"/>
        <v>68.680267222357728</v>
      </c>
      <c r="G56" s="62">
        <v>8517.7304000000004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sqref="A1:XFD1048576"/>
    </sheetView>
  </sheetViews>
  <sheetFormatPr baseColWidth="10" defaultColWidth="10.88671875" defaultRowHeight="13.8" x14ac:dyDescent="0.3"/>
  <cols>
    <col min="1" max="1" width="12.44140625" style="2" customWidth="1"/>
    <col min="2" max="2" width="92.4414062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43.8" thickBot="1" x14ac:dyDescent="0.35">
      <c r="A1" s="6" t="s">
        <v>0</v>
      </c>
      <c r="B1" s="7" t="s">
        <v>12</v>
      </c>
      <c r="C1" s="7" t="s">
        <v>13</v>
      </c>
      <c r="D1" s="7" t="s">
        <v>14</v>
      </c>
      <c r="E1" s="8" t="s">
        <v>15</v>
      </c>
      <c r="F1" s="9" t="s">
        <v>16</v>
      </c>
      <c r="G1" s="10" t="s">
        <v>17</v>
      </c>
    </row>
    <row r="2" spans="1:7" ht="14.4" x14ac:dyDescent="0.3">
      <c r="A2" s="11">
        <v>46023</v>
      </c>
      <c r="B2" s="12" t="s">
        <v>22</v>
      </c>
      <c r="C2" s="13" t="s">
        <v>1</v>
      </c>
      <c r="D2" s="14" t="s">
        <v>18</v>
      </c>
      <c r="E2" s="15">
        <v>15000</v>
      </c>
      <c r="F2" s="16">
        <f>+E2/G2</f>
        <v>1.7610324928809673</v>
      </c>
      <c r="G2" s="17">
        <v>8517.7304000000004</v>
      </c>
    </row>
    <row r="3" spans="1:7" ht="14.4" x14ac:dyDescent="0.3">
      <c r="A3" s="18">
        <v>46023</v>
      </c>
      <c r="B3" s="19" t="s">
        <v>22</v>
      </c>
      <c r="C3" s="20" t="s">
        <v>1</v>
      </c>
      <c r="D3" s="21" t="s">
        <v>4</v>
      </c>
      <c r="E3" s="22">
        <v>50000</v>
      </c>
      <c r="F3" s="23">
        <f t="shared" ref="F3:F56" si="0">+E3/G3</f>
        <v>5.8701083096032249</v>
      </c>
      <c r="G3" s="24">
        <v>8517.7304000000004</v>
      </c>
    </row>
    <row r="4" spans="1:7" ht="14.4" x14ac:dyDescent="0.3">
      <c r="A4" s="26">
        <v>46024</v>
      </c>
      <c r="B4" s="27" t="s">
        <v>40</v>
      </c>
      <c r="C4" s="28" t="s">
        <v>8</v>
      </c>
      <c r="D4" s="20" t="s">
        <v>4</v>
      </c>
      <c r="E4" s="22">
        <v>118000</v>
      </c>
      <c r="F4" s="23">
        <f t="shared" si="0"/>
        <v>13.853455610663611</v>
      </c>
      <c r="G4" s="24">
        <v>8517.7304000000004</v>
      </c>
    </row>
    <row r="5" spans="1:7" ht="14.4" x14ac:dyDescent="0.3">
      <c r="A5" s="18">
        <v>46025</v>
      </c>
      <c r="B5" s="19" t="s">
        <v>22</v>
      </c>
      <c r="C5" s="29" t="s">
        <v>1</v>
      </c>
      <c r="D5" s="20" t="s">
        <v>18</v>
      </c>
      <c r="E5" s="22">
        <v>50000</v>
      </c>
      <c r="F5" s="23">
        <f t="shared" si="0"/>
        <v>5.8701083096032249</v>
      </c>
      <c r="G5" s="24">
        <v>8517.7304000000004</v>
      </c>
    </row>
    <row r="6" spans="1:7" ht="14.4" x14ac:dyDescent="0.3">
      <c r="A6" s="30">
        <v>46027</v>
      </c>
      <c r="B6" s="31" t="s">
        <v>41</v>
      </c>
      <c r="C6" s="29" t="s">
        <v>8</v>
      </c>
      <c r="D6" s="20" t="s">
        <v>4</v>
      </c>
      <c r="E6" s="22">
        <v>59000</v>
      </c>
      <c r="F6" s="23">
        <f t="shared" si="0"/>
        <v>6.9267278053318053</v>
      </c>
      <c r="G6" s="24">
        <v>8517.7304000000004</v>
      </c>
    </row>
    <row r="7" spans="1:7" ht="14.4" x14ac:dyDescent="0.3">
      <c r="A7" s="30">
        <v>46027</v>
      </c>
      <c r="B7" s="31" t="s">
        <v>41</v>
      </c>
      <c r="C7" s="29" t="s">
        <v>8</v>
      </c>
      <c r="D7" s="20" t="s">
        <v>4</v>
      </c>
      <c r="E7" s="22">
        <f>+G7*F7</f>
        <v>251273.04680000001</v>
      </c>
      <c r="F7" s="32">
        <v>29.5</v>
      </c>
      <c r="G7" s="24">
        <v>8517.7304000000004</v>
      </c>
    </row>
    <row r="8" spans="1:7" ht="14.4" x14ac:dyDescent="0.3">
      <c r="A8" s="18">
        <v>46027</v>
      </c>
      <c r="B8" s="33" t="s">
        <v>23</v>
      </c>
      <c r="C8" s="34" t="s">
        <v>6</v>
      </c>
      <c r="D8" s="35" t="s">
        <v>4</v>
      </c>
      <c r="E8" s="36">
        <v>150000</v>
      </c>
      <c r="F8" s="23">
        <f t="shared" si="0"/>
        <v>17.610324928809675</v>
      </c>
      <c r="G8" s="24">
        <v>8517.7304000000004</v>
      </c>
    </row>
    <row r="9" spans="1:7" ht="14.4" x14ac:dyDescent="0.3">
      <c r="A9" s="18">
        <v>46027</v>
      </c>
      <c r="B9" s="33" t="s">
        <v>24</v>
      </c>
      <c r="C9" s="20" t="s">
        <v>1</v>
      </c>
      <c r="D9" s="20" t="s">
        <v>4</v>
      </c>
      <c r="E9" s="36">
        <v>50000</v>
      </c>
      <c r="F9" s="23">
        <f t="shared" si="0"/>
        <v>5.8701083096032249</v>
      </c>
      <c r="G9" s="24">
        <v>8517.7304000000004</v>
      </c>
    </row>
    <row r="10" spans="1:7" ht="14.4" x14ac:dyDescent="0.3">
      <c r="A10" s="26">
        <v>46027</v>
      </c>
      <c r="B10" s="27" t="s">
        <v>41</v>
      </c>
      <c r="C10" s="20" t="s">
        <v>8</v>
      </c>
      <c r="D10" s="20" t="s">
        <v>4</v>
      </c>
      <c r="E10" s="36">
        <v>59000</v>
      </c>
      <c r="F10" s="23">
        <f t="shared" si="0"/>
        <v>6.9267278053318053</v>
      </c>
      <c r="G10" s="24">
        <v>8517.7304000000004</v>
      </c>
    </row>
    <row r="11" spans="1:7" ht="14.4" x14ac:dyDescent="0.3">
      <c r="A11" s="18">
        <v>46028</v>
      </c>
      <c r="B11" s="19" t="s">
        <v>22</v>
      </c>
      <c r="C11" s="20" t="s">
        <v>1</v>
      </c>
      <c r="D11" s="20" t="s">
        <v>18</v>
      </c>
      <c r="E11" s="36">
        <v>50000</v>
      </c>
      <c r="F11" s="23">
        <f t="shared" si="0"/>
        <v>5.8701083096032249</v>
      </c>
      <c r="G11" s="24">
        <v>8517.7304000000004</v>
      </c>
    </row>
    <row r="12" spans="1:7" ht="14.4" x14ac:dyDescent="0.3">
      <c r="A12" s="18">
        <v>46028</v>
      </c>
      <c r="B12" s="19" t="s">
        <v>25</v>
      </c>
      <c r="C12" s="20" t="s">
        <v>20</v>
      </c>
      <c r="D12" s="20" t="s">
        <v>4</v>
      </c>
      <c r="E12" s="36">
        <v>990000</v>
      </c>
      <c r="F12" s="23">
        <f t="shared" si="0"/>
        <v>116.22814453014385</v>
      </c>
      <c r="G12" s="24">
        <v>8517.7304000000004</v>
      </c>
    </row>
    <row r="13" spans="1:7" ht="14.4" x14ac:dyDescent="0.3">
      <c r="A13" s="26">
        <v>46029</v>
      </c>
      <c r="B13" s="27" t="s">
        <v>42</v>
      </c>
      <c r="C13" s="37" t="s">
        <v>26</v>
      </c>
      <c r="D13" s="38" t="s">
        <v>4</v>
      </c>
      <c r="E13" s="39">
        <v>5500000</v>
      </c>
      <c r="F13" s="23">
        <f t="shared" si="0"/>
        <v>645.71191405635466</v>
      </c>
      <c r="G13" s="24">
        <v>8517.7304000000004</v>
      </c>
    </row>
    <row r="14" spans="1:7" ht="14.4" x14ac:dyDescent="0.3">
      <c r="A14" s="26">
        <v>46029</v>
      </c>
      <c r="B14" s="27" t="s">
        <v>43</v>
      </c>
      <c r="C14" s="20" t="s">
        <v>8</v>
      </c>
      <c r="D14" s="20" t="s">
        <v>4</v>
      </c>
      <c r="E14" s="39">
        <v>17700</v>
      </c>
      <c r="F14" s="23">
        <f t="shared" si="0"/>
        <v>2.0780183415995417</v>
      </c>
      <c r="G14" s="24">
        <v>8517.7304000000004</v>
      </c>
    </row>
    <row r="15" spans="1:7" ht="14.4" x14ac:dyDescent="0.3">
      <c r="A15" s="26">
        <v>46030</v>
      </c>
      <c r="B15" s="25" t="s">
        <v>27</v>
      </c>
      <c r="C15" s="40" t="s">
        <v>5</v>
      </c>
      <c r="D15" s="20" t="s">
        <v>4</v>
      </c>
      <c r="E15" s="39">
        <v>106500</v>
      </c>
      <c r="F15" s="23">
        <f t="shared" si="0"/>
        <v>12.503330699454869</v>
      </c>
      <c r="G15" s="24">
        <v>8517.7304000000004</v>
      </c>
    </row>
    <row r="16" spans="1:7" ht="14.4" x14ac:dyDescent="0.3">
      <c r="A16" s="26">
        <v>45665</v>
      </c>
      <c r="B16" s="25" t="s">
        <v>44</v>
      </c>
      <c r="C16" s="20" t="s">
        <v>8</v>
      </c>
      <c r="D16" s="20" t="s">
        <v>4</v>
      </c>
      <c r="E16" s="39">
        <v>177000</v>
      </c>
      <c r="F16" s="23">
        <f t="shared" si="0"/>
        <v>20.780183415995413</v>
      </c>
      <c r="G16" s="24">
        <v>8517.7304000000004</v>
      </c>
    </row>
    <row r="17" spans="1:7" ht="14.4" x14ac:dyDescent="0.3">
      <c r="A17" s="18">
        <v>46031</v>
      </c>
      <c r="B17" s="19" t="s">
        <v>22</v>
      </c>
      <c r="C17" s="20" t="s">
        <v>1</v>
      </c>
      <c r="D17" s="20" t="s">
        <v>4</v>
      </c>
      <c r="E17" s="36">
        <v>50000</v>
      </c>
      <c r="F17" s="23">
        <f t="shared" si="0"/>
        <v>5.8701083096032249</v>
      </c>
      <c r="G17" s="24">
        <v>8517.7304000000004</v>
      </c>
    </row>
    <row r="18" spans="1:7" ht="14.4" x14ac:dyDescent="0.3">
      <c r="A18" s="18">
        <v>46034</v>
      </c>
      <c r="B18" s="19" t="s">
        <v>22</v>
      </c>
      <c r="C18" s="20" t="s">
        <v>1</v>
      </c>
      <c r="D18" s="20" t="s">
        <v>18</v>
      </c>
      <c r="E18" s="36">
        <v>50000</v>
      </c>
      <c r="F18" s="23">
        <f t="shared" si="0"/>
        <v>5.8701083096032249</v>
      </c>
      <c r="G18" s="24">
        <v>8517.7304000000004</v>
      </c>
    </row>
    <row r="19" spans="1:7" ht="14.4" x14ac:dyDescent="0.3">
      <c r="A19" s="18">
        <v>46034</v>
      </c>
      <c r="B19" s="19" t="s">
        <v>22</v>
      </c>
      <c r="C19" s="20" t="s">
        <v>1</v>
      </c>
      <c r="D19" s="20" t="s">
        <v>4</v>
      </c>
      <c r="E19" s="36">
        <v>50000</v>
      </c>
      <c r="F19" s="23">
        <f t="shared" si="0"/>
        <v>5.8701083096032249</v>
      </c>
      <c r="G19" s="24">
        <v>8517.7304000000004</v>
      </c>
    </row>
    <row r="20" spans="1:7" ht="14.4" x14ac:dyDescent="0.3">
      <c r="A20" s="18">
        <v>46034</v>
      </c>
      <c r="B20" s="19" t="s">
        <v>22</v>
      </c>
      <c r="C20" s="35" t="s">
        <v>1</v>
      </c>
      <c r="D20" s="35" t="s">
        <v>2</v>
      </c>
      <c r="E20" s="36">
        <v>40000</v>
      </c>
      <c r="F20" s="23">
        <f t="shared" si="0"/>
        <v>4.6960866476825798</v>
      </c>
      <c r="G20" s="24">
        <v>8517.7304000000004</v>
      </c>
    </row>
    <row r="21" spans="1:7" ht="15" thickBot="1" x14ac:dyDescent="0.35">
      <c r="A21" s="18">
        <v>46034</v>
      </c>
      <c r="B21" s="19" t="s">
        <v>22</v>
      </c>
      <c r="C21" s="20" t="s">
        <v>1</v>
      </c>
      <c r="D21" s="41" t="s">
        <v>28</v>
      </c>
      <c r="E21" s="36">
        <v>40000</v>
      </c>
      <c r="F21" s="23">
        <f t="shared" si="0"/>
        <v>4.6960866476825798</v>
      </c>
      <c r="G21" s="24">
        <v>8517.7304000000004</v>
      </c>
    </row>
    <row r="22" spans="1:7" ht="14.4" x14ac:dyDescent="0.3">
      <c r="A22" s="26">
        <v>46035</v>
      </c>
      <c r="B22" s="25" t="s">
        <v>45</v>
      </c>
      <c r="C22" s="20" t="s">
        <v>8</v>
      </c>
      <c r="D22" s="20" t="s">
        <v>4</v>
      </c>
      <c r="E22" s="39">
        <v>177000</v>
      </c>
      <c r="F22" s="23">
        <f t="shared" si="0"/>
        <v>20.780183415995413</v>
      </c>
      <c r="G22" s="24">
        <v>8517.7304000000004</v>
      </c>
    </row>
    <row r="23" spans="1:7" ht="14.4" x14ac:dyDescent="0.3">
      <c r="A23" s="26">
        <v>46038</v>
      </c>
      <c r="B23" s="25" t="s">
        <v>46</v>
      </c>
      <c r="C23" s="42" t="s">
        <v>29</v>
      </c>
      <c r="D23" s="43" t="s">
        <v>18</v>
      </c>
      <c r="E23" s="39">
        <v>3273409</v>
      </c>
      <c r="F23" s="23">
        <f t="shared" si="0"/>
        <v>384.30530743259965</v>
      </c>
      <c r="G23" s="24">
        <v>8517.7304000000004</v>
      </c>
    </row>
    <row r="24" spans="1:7" ht="14.4" x14ac:dyDescent="0.3">
      <c r="A24" s="18">
        <v>46038</v>
      </c>
      <c r="B24" s="19" t="s">
        <v>30</v>
      </c>
      <c r="C24" s="44" t="s">
        <v>26</v>
      </c>
      <c r="D24" s="45" t="s">
        <v>4</v>
      </c>
      <c r="E24" s="36">
        <v>60000</v>
      </c>
      <c r="F24" s="23">
        <f t="shared" si="0"/>
        <v>7.0441299715238692</v>
      </c>
      <c r="G24" s="24">
        <v>8517.7304000000004</v>
      </c>
    </row>
    <row r="25" spans="1:7" ht="14.4" x14ac:dyDescent="0.3">
      <c r="A25" s="18">
        <v>46041</v>
      </c>
      <c r="B25" s="19" t="s">
        <v>22</v>
      </c>
      <c r="C25" s="20" t="s">
        <v>1</v>
      </c>
      <c r="D25" s="20" t="s">
        <v>18</v>
      </c>
      <c r="E25" s="36">
        <v>80000</v>
      </c>
      <c r="F25" s="23">
        <f t="shared" si="0"/>
        <v>9.3921732953651595</v>
      </c>
      <c r="G25" s="24">
        <v>8517.7304000000004</v>
      </c>
    </row>
    <row r="26" spans="1:7" ht="14.4" x14ac:dyDescent="0.3">
      <c r="A26" s="18">
        <v>46041</v>
      </c>
      <c r="B26" s="19" t="s">
        <v>22</v>
      </c>
      <c r="C26" s="20" t="s">
        <v>1</v>
      </c>
      <c r="D26" s="20" t="s">
        <v>4</v>
      </c>
      <c r="E26" s="36">
        <v>50000</v>
      </c>
      <c r="F26" s="23">
        <f t="shared" si="0"/>
        <v>5.8701083096032249</v>
      </c>
      <c r="G26" s="24">
        <v>8517.7304000000004</v>
      </c>
    </row>
    <row r="27" spans="1:7" ht="14.4" x14ac:dyDescent="0.3">
      <c r="A27" s="18">
        <v>46041</v>
      </c>
      <c r="B27" s="19" t="s">
        <v>22</v>
      </c>
      <c r="C27" s="20" t="s">
        <v>1</v>
      </c>
      <c r="D27" s="20" t="s">
        <v>2</v>
      </c>
      <c r="E27" s="36">
        <v>40000</v>
      </c>
      <c r="F27" s="23">
        <f t="shared" si="0"/>
        <v>4.6960866476825798</v>
      </c>
      <c r="G27" s="24">
        <v>8517.7304000000004</v>
      </c>
    </row>
    <row r="28" spans="1:7" ht="14.4" x14ac:dyDescent="0.3">
      <c r="A28" s="18">
        <v>46041</v>
      </c>
      <c r="B28" s="19" t="s">
        <v>22</v>
      </c>
      <c r="C28" s="20" t="s">
        <v>1</v>
      </c>
      <c r="D28" s="20" t="s">
        <v>28</v>
      </c>
      <c r="E28" s="36">
        <v>40000</v>
      </c>
      <c r="F28" s="23">
        <f t="shared" si="0"/>
        <v>4.6960866476825798</v>
      </c>
      <c r="G28" s="24">
        <v>8517.7304000000004</v>
      </c>
    </row>
    <row r="29" spans="1:7" ht="14.4" x14ac:dyDescent="0.3">
      <c r="A29" s="18">
        <v>46041</v>
      </c>
      <c r="B29" s="19" t="s">
        <v>31</v>
      </c>
      <c r="C29" s="46" t="s">
        <v>26</v>
      </c>
      <c r="D29" s="47" t="s">
        <v>4</v>
      </c>
      <c r="E29" s="36">
        <v>2400000</v>
      </c>
      <c r="F29" s="23">
        <f t="shared" si="0"/>
        <v>281.7651988609548</v>
      </c>
      <c r="G29" s="24">
        <v>8517.7304000000004</v>
      </c>
    </row>
    <row r="30" spans="1:7" ht="14.4" x14ac:dyDescent="0.3">
      <c r="A30" s="18">
        <v>46042</v>
      </c>
      <c r="B30" s="19" t="s">
        <v>47</v>
      </c>
      <c r="C30" s="20" t="s">
        <v>20</v>
      </c>
      <c r="D30" s="20" t="s">
        <v>18</v>
      </c>
      <c r="E30" s="36">
        <v>105000</v>
      </c>
      <c r="F30" s="23">
        <f t="shared" si="0"/>
        <v>12.327227450166772</v>
      </c>
      <c r="G30" s="24">
        <v>8517.7304000000004</v>
      </c>
    </row>
    <row r="31" spans="1:7" ht="14.4" x14ac:dyDescent="0.3">
      <c r="A31" s="48">
        <v>46042</v>
      </c>
      <c r="B31" s="19" t="s">
        <v>22</v>
      </c>
      <c r="C31" s="20" t="s">
        <v>1</v>
      </c>
      <c r="D31" s="20" t="s">
        <v>18</v>
      </c>
      <c r="E31" s="36">
        <v>50000</v>
      </c>
      <c r="F31" s="23">
        <f t="shared" si="0"/>
        <v>5.8701083096032249</v>
      </c>
      <c r="G31" s="24">
        <v>8517.7304000000004</v>
      </c>
    </row>
    <row r="32" spans="1:7" ht="14.4" x14ac:dyDescent="0.3">
      <c r="A32" s="48">
        <v>46041</v>
      </c>
      <c r="B32" s="19" t="s">
        <v>19</v>
      </c>
      <c r="C32" s="42" t="s">
        <v>26</v>
      </c>
      <c r="D32" s="49" t="s">
        <v>4</v>
      </c>
      <c r="E32" s="36">
        <v>1200000</v>
      </c>
      <c r="F32" s="23">
        <f t="shared" si="0"/>
        <v>140.8825994304774</v>
      </c>
      <c r="G32" s="24">
        <v>8517.7304000000004</v>
      </c>
    </row>
    <row r="33" spans="1:7" ht="14.4" x14ac:dyDescent="0.3">
      <c r="A33" s="48">
        <v>46043</v>
      </c>
      <c r="B33" s="19" t="s">
        <v>32</v>
      </c>
      <c r="C33" s="20" t="s">
        <v>7</v>
      </c>
      <c r="D33" s="20" t="s">
        <v>18</v>
      </c>
      <c r="E33" s="36">
        <v>300000</v>
      </c>
      <c r="F33" s="23">
        <f t="shared" si="0"/>
        <v>35.22064985761935</v>
      </c>
      <c r="G33" s="24">
        <v>8517.7304000000004</v>
      </c>
    </row>
    <row r="34" spans="1:7" ht="14.4" x14ac:dyDescent="0.3">
      <c r="A34" s="48">
        <v>46043</v>
      </c>
      <c r="B34" s="19" t="s">
        <v>33</v>
      </c>
      <c r="C34" s="20" t="s">
        <v>6</v>
      </c>
      <c r="D34" s="20" t="s">
        <v>4</v>
      </c>
      <c r="E34" s="36">
        <v>410000</v>
      </c>
      <c r="F34" s="23">
        <f t="shared" si="0"/>
        <v>48.13488813874644</v>
      </c>
      <c r="G34" s="24">
        <v>8517.7304000000004</v>
      </c>
    </row>
    <row r="35" spans="1:7" ht="14.4" x14ac:dyDescent="0.3">
      <c r="A35" s="48">
        <v>46045</v>
      </c>
      <c r="B35" s="19" t="s">
        <v>48</v>
      </c>
      <c r="C35" s="50" t="s">
        <v>3</v>
      </c>
      <c r="D35" s="51" t="s">
        <v>4</v>
      </c>
      <c r="E35" s="36">
        <v>50000</v>
      </c>
      <c r="F35" s="23">
        <f t="shared" si="0"/>
        <v>5.8701083096032249</v>
      </c>
      <c r="G35" s="24">
        <v>8517.7304000000004</v>
      </c>
    </row>
    <row r="36" spans="1:7" ht="14.4" x14ac:dyDescent="0.3">
      <c r="A36" s="48">
        <v>46047</v>
      </c>
      <c r="B36" s="19" t="s">
        <v>49</v>
      </c>
      <c r="C36" s="52" t="s">
        <v>34</v>
      </c>
      <c r="D36" s="38" t="s">
        <v>2</v>
      </c>
      <c r="E36" s="36">
        <v>790000</v>
      </c>
      <c r="F36" s="23">
        <f t="shared" si="0"/>
        <v>92.747711291730951</v>
      </c>
      <c r="G36" s="24">
        <v>8517.7304000000004</v>
      </c>
    </row>
    <row r="37" spans="1:7" ht="14.4" x14ac:dyDescent="0.3">
      <c r="A37" s="48">
        <v>46048</v>
      </c>
      <c r="B37" s="19" t="s">
        <v>35</v>
      </c>
      <c r="C37" s="53" t="s">
        <v>3</v>
      </c>
      <c r="D37" s="54" t="s">
        <v>4</v>
      </c>
      <c r="E37" s="36">
        <v>200000</v>
      </c>
      <c r="F37" s="23">
        <f t="shared" si="0"/>
        <v>23.4804332384129</v>
      </c>
      <c r="G37" s="24">
        <v>8517.7304000000004</v>
      </c>
    </row>
    <row r="38" spans="1:7" ht="14.4" x14ac:dyDescent="0.3">
      <c r="A38" s="48">
        <v>46048</v>
      </c>
      <c r="B38" s="19" t="s">
        <v>22</v>
      </c>
      <c r="C38" s="20" t="s">
        <v>1</v>
      </c>
      <c r="D38" s="20" t="s">
        <v>18</v>
      </c>
      <c r="E38" s="36">
        <v>50000</v>
      </c>
      <c r="F38" s="23">
        <f t="shared" si="0"/>
        <v>5.8701083096032249</v>
      </c>
      <c r="G38" s="24">
        <v>8517.7304000000004</v>
      </c>
    </row>
    <row r="39" spans="1:7" ht="14.4" x14ac:dyDescent="0.3">
      <c r="A39" s="48">
        <v>46048</v>
      </c>
      <c r="B39" s="19" t="s">
        <v>22</v>
      </c>
      <c r="C39" s="20" t="s">
        <v>1</v>
      </c>
      <c r="D39" s="20" t="s">
        <v>2</v>
      </c>
      <c r="E39" s="36">
        <v>50000</v>
      </c>
      <c r="F39" s="23">
        <f t="shared" si="0"/>
        <v>5.8701083096032249</v>
      </c>
      <c r="G39" s="24">
        <v>8517.7304000000004</v>
      </c>
    </row>
    <row r="40" spans="1:7" ht="14.4" x14ac:dyDescent="0.3">
      <c r="A40" s="48">
        <v>46048</v>
      </c>
      <c r="B40" s="19" t="s">
        <v>22</v>
      </c>
      <c r="C40" s="20" t="s">
        <v>1</v>
      </c>
      <c r="D40" s="20" t="s">
        <v>4</v>
      </c>
      <c r="E40" s="36">
        <v>50000</v>
      </c>
      <c r="F40" s="23">
        <f t="shared" si="0"/>
        <v>5.8701083096032249</v>
      </c>
      <c r="G40" s="24">
        <v>8517.7304000000004</v>
      </c>
    </row>
    <row r="41" spans="1:7" ht="14.4" x14ac:dyDescent="0.3">
      <c r="A41" s="48">
        <v>46048</v>
      </c>
      <c r="B41" s="19" t="s">
        <v>22</v>
      </c>
      <c r="C41" s="20" t="s">
        <v>1</v>
      </c>
      <c r="D41" s="55" t="s">
        <v>2</v>
      </c>
      <c r="E41" s="36">
        <v>40000</v>
      </c>
      <c r="F41" s="23">
        <f t="shared" si="0"/>
        <v>4.6960866476825798</v>
      </c>
      <c r="G41" s="24">
        <v>8517.7304000000004</v>
      </c>
    </row>
    <row r="42" spans="1:7" ht="14.4" x14ac:dyDescent="0.3">
      <c r="A42" s="48">
        <v>46048</v>
      </c>
      <c r="B42" s="19" t="s">
        <v>22</v>
      </c>
      <c r="C42" s="20" t="s">
        <v>1</v>
      </c>
      <c r="D42" s="55" t="s">
        <v>28</v>
      </c>
      <c r="E42" s="36">
        <v>40000</v>
      </c>
      <c r="F42" s="23">
        <f t="shared" si="0"/>
        <v>4.6960866476825798</v>
      </c>
      <c r="G42" s="24">
        <v>8517.7304000000004</v>
      </c>
    </row>
    <row r="43" spans="1:7" ht="14.4" x14ac:dyDescent="0.3">
      <c r="A43" s="56">
        <v>46049</v>
      </c>
      <c r="B43" s="19" t="s">
        <v>50</v>
      </c>
      <c r="C43" s="20" t="s">
        <v>6</v>
      </c>
      <c r="D43" s="55" t="s">
        <v>4</v>
      </c>
      <c r="E43" s="36">
        <v>50000</v>
      </c>
      <c r="F43" s="23">
        <f t="shared" si="0"/>
        <v>5.8701083096032249</v>
      </c>
      <c r="G43" s="24">
        <v>8517.7304000000004</v>
      </c>
    </row>
    <row r="44" spans="1:7" ht="14.4" x14ac:dyDescent="0.3">
      <c r="A44" s="56">
        <v>46050</v>
      </c>
      <c r="B44" s="19" t="s">
        <v>36</v>
      </c>
      <c r="C44" s="54" t="s">
        <v>6</v>
      </c>
      <c r="D44" s="54" t="s">
        <v>4</v>
      </c>
      <c r="E44" s="36">
        <v>25000</v>
      </c>
      <c r="F44" s="23">
        <f t="shared" si="0"/>
        <v>2.9350541548016125</v>
      </c>
      <c r="G44" s="24">
        <v>8517.7304000000004</v>
      </c>
    </row>
    <row r="45" spans="1:7" ht="14.4" x14ac:dyDescent="0.3">
      <c r="A45" s="56">
        <v>46051</v>
      </c>
      <c r="B45" s="19" t="s">
        <v>37</v>
      </c>
      <c r="C45" s="21" t="s">
        <v>6</v>
      </c>
      <c r="D45" s="21" t="s">
        <v>4</v>
      </c>
      <c r="E45" s="36">
        <v>80000</v>
      </c>
      <c r="F45" s="23">
        <f t="shared" si="0"/>
        <v>9.3921732953651595</v>
      </c>
      <c r="G45" s="24">
        <v>8517.7304000000004</v>
      </c>
    </row>
    <row r="46" spans="1:7" ht="14.4" customHeight="1" x14ac:dyDescent="0.3">
      <c r="A46" s="56">
        <v>46051</v>
      </c>
      <c r="B46" s="19" t="s">
        <v>22</v>
      </c>
      <c r="C46" s="29" t="s">
        <v>1</v>
      </c>
      <c r="D46" s="29" t="s">
        <v>18</v>
      </c>
      <c r="E46" s="36">
        <v>50000</v>
      </c>
      <c r="F46" s="23">
        <f t="shared" si="0"/>
        <v>5.8701083096032249</v>
      </c>
      <c r="G46" s="24">
        <v>8517.7304000000004</v>
      </c>
    </row>
    <row r="47" spans="1:7" ht="14.4" x14ac:dyDescent="0.3">
      <c r="A47" s="56">
        <v>46051</v>
      </c>
      <c r="B47" s="19" t="s">
        <v>51</v>
      </c>
      <c r="C47" s="35" t="s">
        <v>1</v>
      </c>
      <c r="D47" s="35" t="s">
        <v>2</v>
      </c>
      <c r="E47" s="36">
        <v>20000</v>
      </c>
      <c r="F47" s="23">
        <f t="shared" si="0"/>
        <v>2.3480433238412899</v>
      </c>
      <c r="G47" s="24">
        <v>8517.7304000000004</v>
      </c>
    </row>
    <row r="48" spans="1:7" ht="14.4" x14ac:dyDescent="0.3">
      <c r="A48" s="56">
        <v>46051</v>
      </c>
      <c r="B48" s="19" t="s">
        <v>22</v>
      </c>
      <c r="C48" s="35" t="s">
        <v>1</v>
      </c>
      <c r="D48" s="35" t="s">
        <v>28</v>
      </c>
      <c r="E48" s="36">
        <v>20000</v>
      </c>
      <c r="F48" s="23">
        <f t="shared" si="0"/>
        <v>2.3480433238412899</v>
      </c>
      <c r="G48" s="24">
        <v>8517.7304000000004</v>
      </c>
    </row>
    <row r="49" spans="1:7" ht="14.4" x14ac:dyDescent="0.3">
      <c r="A49" s="56">
        <v>46051</v>
      </c>
      <c r="B49" s="19" t="s">
        <v>22</v>
      </c>
      <c r="C49" s="35" t="s">
        <v>1</v>
      </c>
      <c r="D49" s="45" t="s">
        <v>4</v>
      </c>
      <c r="E49" s="36">
        <v>20000</v>
      </c>
      <c r="F49" s="23">
        <f t="shared" si="0"/>
        <v>2.3480433238412899</v>
      </c>
      <c r="G49" s="24">
        <v>8517.7304000000004</v>
      </c>
    </row>
    <row r="50" spans="1:7" ht="14.4" x14ac:dyDescent="0.3">
      <c r="A50" s="56">
        <v>46051</v>
      </c>
      <c r="B50" s="19" t="s">
        <v>38</v>
      </c>
      <c r="C50" s="35" t="s">
        <v>6</v>
      </c>
      <c r="D50" s="45" t="s">
        <v>4</v>
      </c>
      <c r="E50" s="36">
        <v>50000</v>
      </c>
      <c r="F50" s="23">
        <f t="shared" si="0"/>
        <v>5.8701083096032249</v>
      </c>
      <c r="G50" s="24">
        <v>8517.7304000000004</v>
      </c>
    </row>
    <row r="51" spans="1:7" ht="14.4" x14ac:dyDescent="0.3">
      <c r="A51" s="56">
        <v>46052</v>
      </c>
      <c r="B51" s="19" t="s">
        <v>53</v>
      </c>
      <c r="C51" s="35" t="s">
        <v>6</v>
      </c>
      <c r="D51" s="45" t="s">
        <v>4</v>
      </c>
      <c r="E51" s="57">
        <v>70000</v>
      </c>
      <c r="F51" s="23">
        <f t="shared" si="0"/>
        <v>8.2181516334445153</v>
      </c>
      <c r="G51" s="24">
        <v>8517.7304000000004</v>
      </c>
    </row>
    <row r="52" spans="1:7" ht="14.4" x14ac:dyDescent="0.3">
      <c r="A52" s="56">
        <v>46052</v>
      </c>
      <c r="B52" s="19" t="s">
        <v>39</v>
      </c>
      <c r="C52" s="35" t="s">
        <v>6</v>
      </c>
      <c r="D52" s="35" t="s">
        <v>4</v>
      </c>
      <c r="E52" s="57">
        <v>30000</v>
      </c>
      <c r="F52" s="23">
        <f t="shared" si="0"/>
        <v>3.5220649857619346</v>
      </c>
      <c r="G52" s="24">
        <v>8517.7304000000004</v>
      </c>
    </row>
    <row r="53" spans="1:7" ht="14.4" x14ac:dyDescent="0.3">
      <c r="A53" s="56">
        <v>46053</v>
      </c>
      <c r="B53" s="19" t="s">
        <v>52</v>
      </c>
      <c r="C53" s="35" t="s">
        <v>7</v>
      </c>
      <c r="D53" s="35" t="s">
        <v>18</v>
      </c>
      <c r="E53" s="57">
        <v>910000</v>
      </c>
      <c r="F53" s="23">
        <f t="shared" si="0"/>
        <v>106.83597123477868</v>
      </c>
      <c r="G53" s="24">
        <v>8517.7304000000004</v>
      </c>
    </row>
    <row r="54" spans="1:7" ht="14.4" x14ac:dyDescent="0.3">
      <c r="A54" s="56">
        <v>46053</v>
      </c>
      <c r="B54" s="19" t="s">
        <v>52</v>
      </c>
      <c r="C54" s="35" t="s">
        <v>7</v>
      </c>
      <c r="D54" s="35" t="s">
        <v>4</v>
      </c>
      <c r="E54" s="57">
        <v>675000</v>
      </c>
      <c r="F54" s="23">
        <f t="shared" si="0"/>
        <v>79.24646217964353</v>
      </c>
      <c r="G54" s="24">
        <v>8517.7304000000004</v>
      </c>
    </row>
    <row r="55" spans="1:7" ht="14.4" x14ac:dyDescent="0.3">
      <c r="A55" s="56">
        <v>46053</v>
      </c>
      <c r="B55" s="19" t="s">
        <v>52</v>
      </c>
      <c r="C55" s="20" t="s">
        <v>7</v>
      </c>
      <c r="D55" s="35" t="s">
        <v>2</v>
      </c>
      <c r="E55" s="57">
        <v>493500</v>
      </c>
      <c r="F55" s="23">
        <f t="shared" si="0"/>
        <v>57.937969015783828</v>
      </c>
      <c r="G55" s="24">
        <v>8517.7304000000004</v>
      </c>
    </row>
    <row r="56" spans="1:7" ht="15" thickBot="1" x14ac:dyDescent="0.35">
      <c r="A56" s="58">
        <v>46053</v>
      </c>
      <c r="B56" s="19" t="s">
        <v>52</v>
      </c>
      <c r="C56" s="59" t="s">
        <v>7</v>
      </c>
      <c r="D56" s="59" t="s">
        <v>28</v>
      </c>
      <c r="E56" s="60">
        <v>585000</v>
      </c>
      <c r="F56" s="61">
        <f t="shared" si="0"/>
        <v>68.680267222357728</v>
      </c>
      <c r="G56" s="62">
        <v>8517.7304000000004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31,01</vt:lpstr>
      <vt:lpstr>Data Global 31.01</vt:lpstr>
      <vt:lpstr>Data.31.01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2026-02-09T16:22:57Z</dcterms:modified>
</cp:coreProperties>
</file>